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yonasmenghis/Desktop/MY STUFF/WQU/courses/STAT/unit 2/data files exce/"/>
    </mc:Choice>
  </mc:AlternateContent>
  <bookViews>
    <workbookView xWindow="560" yWindow="460" windowWidth="27720" windowHeight="16100" tabRatio="500" activeTab="5"/>
  </bookViews>
  <sheets>
    <sheet name="aapl" sheetId="1" r:id="rId1"/>
    <sheet name="csco" sheetId="2" r:id="rId2"/>
    <sheet name="ebay" sheetId="3" r:id="rId3"/>
    <sheet name="googl" sheetId="4" r:id="rId4"/>
    <sheet name="msft" sheetId="5" r:id="rId5"/>
    <sheet name="portofolio" sheetId="9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9" l="1"/>
  <c r="N2" i="9"/>
  <c r="BH25" i="9"/>
  <c r="BB25" i="9"/>
  <c r="AV25" i="9"/>
  <c r="AP25" i="9"/>
  <c r="AJ25" i="9"/>
  <c r="AD25" i="9"/>
  <c r="X25" i="9"/>
  <c r="R25" i="9"/>
  <c r="L26" i="9"/>
  <c r="F26" i="9"/>
  <c r="BH24" i="9"/>
  <c r="BH23" i="9"/>
  <c r="BH22" i="9"/>
  <c r="BB24" i="9"/>
  <c r="BB23" i="9"/>
  <c r="BB22" i="9"/>
  <c r="AV24" i="9"/>
  <c r="AV23" i="9"/>
  <c r="AV22" i="9"/>
  <c r="AP24" i="9"/>
  <c r="AP23" i="9"/>
  <c r="AP22" i="9"/>
  <c r="AJ24" i="9"/>
  <c r="AJ23" i="9"/>
  <c r="AJ22" i="9"/>
  <c r="AD24" i="9"/>
  <c r="AD23" i="9"/>
  <c r="AD22" i="9"/>
  <c r="X24" i="9"/>
  <c r="X23" i="9"/>
  <c r="X22" i="9"/>
  <c r="R24" i="9"/>
  <c r="R23" i="9"/>
  <c r="R22" i="9"/>
  <c r="L25" i="9"/>
  <c r="L24" i="9"/>
  <c r="L23" i="9"/>
  <c r="F25" i="9"/>
  <c r="F24" i="9"/>
  <c r="F23" i="9"/>
  <c r="BI11" i="9"/>
  <c r="BI12" i="9"/>
  <c r="BI13" i="9"/>
  <c r="BI14" i="9"/>
  <c r="BI15" i="9"/>
  <c r="BI16" i="9"/>
  <c r="BI17" i="9"/>
  <c r="BI18" i="9"/>
  <c r="BI19" i="9"/>
  <c r="BI20" i="9"/>
  <c r="BI10" i="9"/>
  <c r="BH10" i="9"/>
  <c r="BH11" i="9"/>
  <c r="BH12" i="9"/>
  <c r="BH13" i="9"/>
  <c r="BH14" i="9"/>
  <c r="BH15" i="9"/>
  <c r="BH16" i="9"/>
  <c r="BH17" i="9"/>
  <c r="BH18" i="9"/>
  <c r="BH19" i="9"/>
  <c r="BH20" i="9"/>
  <c r="BH9" i="9"/>
  <c r="BC11" i="9"/>
  <c r="BC12" i="9"/>
  <c r="BC13" i="9"/>
  <c r="BC14" i="9"/>
  <c r="BC15" i="9"/>
  <c r="BC16" i="9"/>
  <c r="BC17" i="9"/>
  <c r="BC18" i="9"/>
  <c r="BC19" i="9"/>
  <c r="BC20" i="9"/>
  <c r="BC10" i="9"/>
  <c r="BB10" i="9"/>
  <c r="BB11" i="9"/>
  <c r="BB12" i="9"/>
  <c r="BB13" i="9"/>
  <c r="BB14" i="9"/>
  <c r="BB15" i="9"/>
  <c r="BB16" i="9"/>
  <c r="BB17" i="9"/>
  <c r="BB18" i="9"/>
  <c r="BB19" i="9"/>
  <c r="BB20" i="9"/>
  <c r="BB9" i="9"/>
  <c r="AW11" i="9"/>
  <c r="AW12" i="9"/>
  <c r="AW13" i="9"/>
  <c r="AW14" i="9"/>
  <c r="AW15" i="9"/>
  <c r="AW16" i="9"/>
  <c r="AW17" i="9"/>
  <c r="AW18" i="9"/>
  <c r="AW19" i="9"/>
  <c r="AW20" i="9"/>
  <c r="AW10" i="9"/>
  <c r="AV10" i="9"/>
  <c r="AV11" i="9"/>
  <c r="AV12" i="9"/>
  <c r="AV13" i="9"/>
  <c r="AV14" i="9"/>
  <c r="AV15" i="9"/>
  <c r="AV16" i="9"/>
  <c r="AV17" i="9"/>
  <c r="AV18" i="9"/>
  <c r="AV19" i="9"/>
  <c r="AV20" i="9"/>
  <c r="AV9" i="9"/>
  <c r="AQ11" i="9"/>
  <c r="AQ12" i="9"/>
  <c r="AQ13" i="9"/>
  <c r="AQ14" i="9"/>
  <c r="AQ15" i="9"/>
  <c r="AQ16" i="9"/>
  <c r="AQ17" i="9"/>
  <c r="AQ18" i="9"/>
  <c r="AQ19" i="9"/>
  <c r="AQ20" i="9"/>
  <c r="AQ10" i="9"/>
  <c r="AP10" i="9"/>
  <c r="AP11" i="9"/>
  <c r="AP12" i="9"/>
  <c r="AP13" i="9"/>
  <c r="AP14" i="9"/>
  <c r="AP15" i="9"/>
  <c r="AP16" i="9"/>
  <c r="AP17" i="9"/>
  <c r="AP18" i="9"/>
  <c r="AP19" i="9"/>
  <c r="AP20" i="9"/>
  <c r="AP9" i="9"/>
  <c r="AK11" i="9"/>
  <c r="AK12" i="9"/>
  <c r="AK13" i="9"/>
  <c r="AK14" i="9"/>
  <c r="AK15" i="9"/>
  <c r="AK16" i="9"/>
  <c r="AK17" i="9"/>
  <c r="AK18" i="9"/>
  <c r="AK19" i="9"/>
  <c r="AK20" i="9"/>
  <c r="AK10" i="9"/>
  <c r="AJ10" i="9"/>
  <c r="AJ11" i="9"/>
  <c r="AJ12" i="9"/>
  <c r="AJ13" i="9"/>
  <c r="AJ14" i="9"/>
  <c r="AJ15" i="9"/>
  <c r="AJ16" i="9"/>
  <c r="AJ17" i="9"/>
  <c r="AJ18" i="9"/>
  <c r="AJ19" i="9"/>
  <c r="AJ20" i="9"/>
  <c r="AJ9" i="9"/>
  <c r="AE11" i="9"/>
  <c r="AE12" i="9"/>
  <c r="AE13" i="9"/>
  <c r="AE14" i="9"/>
  <c r="AE15" i="9"/>
  <c r="AE16" i="9"/>
  <c r="AE17" i="9"/>
  <c r="AE18" i="9"/>
  <c r="AE19" i="9"/>
  <c r="AE20" i="9"/>
  <c r="AE10" i="9"/>
  <c r="AD10" i="9"/>
  <c r="AD11" i="9"/>
  <c r="AD12" i="9"/>
  <c r="AD13" i="9"/>
  <c r="AD14" i="9"/>
  <c r="AD15" i="9"/>
  <c r="AD16" i="9"/>
  <c r="AD17" i="9"/>
  <c r="AD18" i="9"/>
  <c r="AD19" i="9"/>
  <c r="AD20" i="9"/>
  <c r="AD9" i="9"/>
  <c r="Y11" i="9"/>
  <c r="Y12" i="9"/>
  <c r="Y13" i="9"/>
  <c r="Y14" i="9"/>
  <c r="Y15" i="9"/>
  <c r="Y16" i="9"/>
  <c r="Y17" i="9"/>
  <c r="Y18" i="9"/>
  <c r="Y19" i="9"/>
  <c r="Y20" i="9"/>
  <c r="Y10" i="9"/>
  <c r="X10" i="9"/>
  <c r="X11" i="9"/>
  <c r="X12" i="9"/>
  <c r="X13" i="9"/>
  <c r="X14" i="9"/>
  <c r="X15" i="9"/>
  <c r="X16" i="9"/>
  <c r="X17" i="9"/>
  <c r="X18" i="9"/>
  <c r="X19" i="9"/>
  <c r="X20" i="9"/>
  <c r="X9" i="9"/>
  <c r="S11" i="9"/>
  <c r="S12" i="9"/>
  <c r="S13" i="9"/>
  <c r="S14" i="9"/>
  <c r="S15" i="9"/>
  <c r="S16" i="9"/>
  <c r="S17" i="9"/>
  <c r="S18" i="9"/>
  <c r="S19" i="9"/>
  <c r="S20" i="9"/>
  <c r="S10" i="9"/>
  <c r="S9" i="9"/>
  <c r="R10" i="9"/>
  <c r="R11" i="9"/>
  <c r="R12" i="9"/>
  <c r="R13" i="9"/>
  <c r="R14" i="9"/>
  <c r="R15" i="9"/>
  <c r="R16" i="9"/>
  <c r="R17" i="9"/>
  <c r="R18" i="9"/>
  <c r="R19" i="9"/>
  <c r="R20" i="9"/>
  <c r="R9" i="9"/>
  <c r="M11" i="9"/>
  <c r="M12" i="9"/>
  <c r="M13" i="9"/>
  <c r="M14" i="9"/>
  <c r="M15" i="9"/>
  <c r="M16" i="9"/>
  <c r="M17" i="9"/>
  <c r="M18" i="9"/>
  <c r="M19" i="9"/>
  <c r="M20" i="9"/>
  <c r="M10" i="9"/>
  <c r="L10" i="9"/>
  <c r="L11" i="9"/>
  <c r="L12" i="9"/>
  <c r="L13" i="9"/>
  <c r="L14" i="9"/>
  <c r="L15" i="9"/>
  <c r="L16" i="9"/>
  <c r="L17" i="9"/>
  <c r="L18" i="9"/>
  <c r="L19" i="9"/>
  <c r="L20" i="9"/>
  <c r="L9" i="9"/>
  <c r="G11" i="9"/>
  <c r="G12" i="9"/>
  <c r="G13" i="9"/>
  <c r="G14" i="9"/>
  <c r="G15" i="9"/>
  <c r="G16" i="9"/>
  <c r="G17" i="9"/>
  <c r="G18" i="9"/>
  <c r="G19" i="9"/>
  <c r="G20" i="9"/>
  <c r="G10" i="9"/>
  <c r="F10" i="9"/>
  <c r="F11" i="9"/>
  <c r="F12" i="9"/>
  <c r="F13" i="9"/>
  <c r="F14" i="9"/>
  <c r="F15" i="9"/>
  <c r="F16" i="9"/>
  <c r="F17" i="9"/>
  <c r="F18" i="9"/>
  <c r="F19" i="9"/>
  <c r="F20" i="9"/>
  <c r="F9" i="9"/>
  <c r="C2" i="9"/>
  <c r="B1048576" i="4"/>
  <c r="K8" i="4"/>
  <c r="J8" i="5"/>
  <c r="J2" i="1"/>
  <c r="J3" i="2"/>
  <c r="K4" i="3"/>
  <c r="K4" i="4"/>
  <c r="J6" i="5"/>
  <c r="J5" i="5"/>
  <c r="J4" i="5"/>
  <c r="K6" i="4"/>
  <c r="K5" i="4"/>
  <c r="K6" i="3"/>
  <c r="K5" i="3"/>
  <c r="J5" i="2"/>
  <c r="J4" i="2"/>
  <c r="G3" i="2"/>
  <c r="G4" i="2"/>
  <c r="G5" i="2"/>
  <c r="G6" i="2"/>
  <c r="G7" i="2"/>
  <c r="G8" i="2"/>
  <c r="G9" i="2"/>
  <c r="G10" i="2"/>
  <c r="G11" i="2"/>
  <c r="G12" i="2"/>
  <c r="G13" i="2"/>
  <c r="J4" i="1"/>
  <c r="J3" i="1"/>
  <c r="G4" i="1"/>
  <c r="G5" i="1"/>
  <c r="G6" i="1"/>
  <c r="G7" i="1"/>
  <c r="G8" i="1"/>
  <c r="G9" i="1"/>
  <c r="G10" i="1"/>
  <c r="G11" i="1"/>
  <c r="G12" i="1"/>
  <c r="G13" i="1"/>
  <c r="G3" i="1"/>
  <c r="E13" i="5"/>
  <c r="E12" i="5"/>
  <c r="E11" i="5"/>
  <c r="E10" i="5"/>
  <c r="E9" i="5"/>
  <c r="E8" i="5"/>
  <c r="E7" i="5"/>
  <c r="E6" i="5"/>
  <c r="E5" i="5"/>
  <c r="E4" i="5"/>
  <c r="E3" i="5"/>
  <c r="E2" i="5"/>
  <c r="E13" i="4"/>
  <c r="E12" i="4"/>
  <c r="E11" i="4"/>
  <c r="E10" i="4"/>
  <c r="E9" i="4"/>
  <c r="E8" i="4"/>
  <c r="E7" i="4"/>
  <c r="E6" i="4"/>
  <c r="E5" i="4"/>
  <c r="E4" i="4"/>
  <c r="E3" i="4"/>
  <c r="E2" i="4"/>
  <c r="E13" i="3"/>
  <c r="E12" i="3"/>
  <c r="E11" i="3"/>
  <c r="E10" i="3"/>
  <c r="E9" i="3"/>
  <c r="E8" i="3"/>
  <c r="E7" i="3"/>
  <c r="E6" i="3"/>
  <c r="E5" i="3"/>
  <c r="E4" i="3"/>
  <c r="E3" i="3"/>
  <c r="E2" i="3"/>
  <c r="E13" i="2"/>
  <c r="E12" i="2"/>
  <c r="E11" i="2"/>
  <c r="E10" i="2"/>
  <c r="E9" i="2"/>
  <c r="E8" i="2"/>
  <c r="E7" i="2"/>
  <c r="E6" i="2"/>
  <c r="E5" i="2"/>
  <c r="E4" i="2"/>
  <c r="E3" i="2"/>
  <c r="E2" i="2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<sst xmlns="http://schemas.openxmlformats.org/spreadsheetml/2006/main" count="303" uniqueCount="67">
  <si>
    <t>Date</t>
  </si>
  <si>
    <t>Close</t>
  </si>
  <si>
    <t>month</t>
  </si>
  <si>
    <t>return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</si>
  <si>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</si>
  <si>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</si>
  <si>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</si>
  <si>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</si>
  <si>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</si>
  <si>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</si>
  <si>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</si>
  <si>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</si>
  <si>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</si>
  <si>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</si>
  <si>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</si>
  <si>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</si>
  <si>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cumulative  monthly returns</t>
  </si>
  <si>
    <t>mean</t>
  </si>
  <si>
    <t>median</t>
  </si>
  <si>
    <t>standar deviation</t>
  </si>
  <si>
    <t>sorted</t>
  </si>
  <si>
    <t>Mean</t>
  </si>
  <si>
    <t>Median</t>
  </si>
  <si>
    <t>Standard Deviation</t>
  </si>
  <si>
    <t>Standard deviation</t>
  </si>
  <si>
    <t>Calculation based on the monthly Returns</t>
  </si>
  <si>
    <t>Variance</t>
  </si>
  <si>
    <t>Column1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</si>
  <si>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</si>
  <si>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</si>
  <si>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</si>
  <si>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</si>
  <si>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</si>
  <si>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</si>
  <si>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</si>
  <si>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</si>
  <si>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</si>
  <si>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</si>
  <si>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1    1    1    1    1    1    2    2    2     3</t>
  </si>
  <si>
    <t>3    4    5    4    5    5    4    5    5     5</t>
  </si>
  <si>
    <t>2    2    2    3    3    4    3    3    4     4</t>
  </si>
  <si>
    <t>combination of 3 portofolios from 5 stcokcs</t>
  </si>
  <si>
    <t>apple</t>
  </si>
  <si>
    <t>csco</t>
  </si>
  <si>
    <r>
      <t xml:space="preserve">                       </t>
    </r>
    <r>
      <rPr>
        <b/>
        <sz val="12"/>
        <color theme="1"/>
        <rFont val="Calibri"/>
        <family val="2"/>
        <scheme val="minor"/>
      </rPr>
      <t xml:space="preserve">  Portofolio 1</t>
    </r>
  </si>
  <si>
    <t>ebay</t>
  </si>
  <si>
    <t>msft</t>
  </si>
  <si>
    <r>
      <t xml:space="preserve">                              </t>
    </r>
    <r>
      <rPr>
        <b/>
        <sz val="12"/>
        <color theme="1"/>
        <rFont val="Calibri"/>
        <family val="2"/>
        <scheme val="minor"/>
      </rPr>
      <t xml:space="preserve">Portofolio 2  </t>
    </r>
    <r>
      <rPr>
        <sz val="12"/>
        <color theme="1"/>
        <rFont val="Calibri"/>
        <family val="2"/>
        <scheme val="minor"/>
      </rPr>
      <t xml:space="preserve">      </t>
    </r>
  </si>
  <si>
    <t>googl</t>
  </si>
  <si>
    <t xml:space="preserve"> this is number of combination possible from 3 of the mentioned stocks</t>
  </si>
  <si>
    <t>google</t>
  </si>
  <si>
    <t xml:space="preserve">                            </t>
  </si>
  <si>
    <t xml:space="preserve">               Portofolio 10</t>
  </si>
  <si>
    <r>
      <t xml:space="preserve">               </t>
    </r>
    <r>
      <rPr>
        <b/>
        <sz val="12"/>
        <color theme="1"/>
        <rFont val="Calibri Light (Headings)"/>
      </rPr>
      <t>Portofolio 9</t>
    </r>
  </si>
  <si>
    <t xml:space="preserve">             Portofolio 8</t>
  </si>
  <si>
    <t xml:space="preserve">                    Portofolio 7</t>
  </si>
  <si>
    <r>
      <t xml:space="preserve">                  </t>
    </r>
    <r>
      <rPr>
        <b/>
        <sz val="12"/>
        <color theme="1"/>
        <rFont val="Calibri Light (Headings)"/>
      </rPr>
      <t>Portofolio 6</t>
    </r>
  </si>
  <si>
    <r>
      <t xml:space="preserve">               </t>
    </r>
    <r>
      <rPr>
        <b/>
        <sz val="12"/>
        <color theme="1"/>
        <rFont val="Calibri"/>
        <family val="2"/>
        <scheme val="minor"/>
      </rPr>
      <t>Portofolio 5</t>
    </r>
  </si>
  <si>
    <t xml:space="preserve">              Portofolio 4</t>
  </si>
  <si>
    <r>
      <t xml:space="preserve">                    </t>
    </r>
    <r>
      <rPr>
        <b/>
        <sz val="12"/>
        <color theme="1"/>
        <rFont val="Calibri"/>
        <family val="2"/>
        <scheme val="minor"/>
      </rPr>
      <t>Portofolio 3</t>
    </r>
  </si>
  <si>
    <t>portofoli avg</t>
  </si>
  <si>
    <t>cumulative</t>
  </si>
  <si>
    <t>mdeian</t>
  </si>
  <si>
    <t>std dev</t>
  </si>
  <si>
    <t>variance</t>
  </si>
  <si>
    <t>variance sum</t>
  </si>
  <si>
    <t>over all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</si>
</sst>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9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3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Light (Headings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0" fillId="0" borderId="0" xfId="0" applyNumberFormat="1"/>
    <xf numFmtId="167" fontId="0" fillId="0" borderId="0" xfId="0" applyNumberFormat="1"/>
    <xf numFmtId="0" fontId="4" fillId="0" borderId="0" xfId="0" applyFont="1"/>
    <xf numFmtId="16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7" fontId="5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7" fontId="7" fillId="0" borderId="0" xfId="0" applyNumberFormat="1" applyFont="1"/>
    <xf numFmtId="167" fontId="7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8" fillId="0" borderId="2" xfId="0" applyNumberFormat="1" applyFont="1" applyFill="1" applyBorder="1" applyAlignment="1">
      <alignment horizontal="centerContinuous"/>
    </xf>
    <xf numFmtId="2" fontId="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and Cumulative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aapl!$D$2:$D$13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aapl!$E$2:$E$13</c:f>
              <c:numCache>
                <c:formatCode>0.0000</c:formatCode>
                <c:ptCount val="12"/>
                <c:pt idx="0">
                  <c:v>0.0471475719000525</c:v>
                </c:pt>
                <c:pt idx="1">
                  <c:v>5.921484118804443</c:v>
                </c:pt>
                <c:pt idx="2">
                  <c:v>0.906505510131539</c:v>
                </c:pt>
                <c:pt idx="3">
                  <c:v>-0.870033186832897</c:v>
                </c:pt>
                <c:pt idx="4">
                  <c:v>5.781349894967568</c:v>
                </c:pt>
                <c:pt idx="5">
                  <c:v>4.47696943607403</c:v>
                </c:pt>
                <c:pt idx="6">
                  <c:v>6.400000000000005</c:v>
                </c:pt>
                <c:pt idx="7">
                  <c:v>2.768438371843485</c:v>
                </c:pt>
                <c:pt idx="8">
                  <c:v>-0.0347947112038893</c:v>
                </c:pt>
                <c:pt idx="9">
                  <c:v>4.21612771182971</c:v>
                </c:pt>
                <c:pt idx="10">
                  <c:v>-5.979892936414676</c:v>
                </c:pt>
                <c:pt idx="11">
                  <c:v>4.181184668989557</c:v>
                </c:pt>
              </c:numCache>
            </c:numRef>
          </c:val>
          <c:smooth val="0"/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aapl!$D$2:$D$13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aapl!$G$2:$G$13</c:f>
              <c:numCache>
                <c:formatCode>0.0000</c:formatCode>
                <c:ptCount val="12"/>
                <c:pt idx="0">
                  <c:v>0.0471475719000525</c:v>
                </c:pt>
                <c:pt idx="1">
                  <c:v>5.968631690704495</c:v>
                </c:pt>
                <c:pt idx="2">
                  <c:v>6.875137200836034</c:v>
                </c:pt>
                <c:pt idx="3">
                  <c:v>6.005104014003137</c:v>
                </c:pt>
                <c:pt idx="4">
                  <c:v>11.78645390897071</c:v>
                </c:pt>
                <c:pt idx="5">
                  <c:v>16.26342334504474</c:v>
                </c:pt>
                <c:pt idx="6">
                  <c:v>22.66342334504474</c:v>
                </c:pt>
                <c:pt idx="7">
                  <c:v>25.43186171688822</c:v>
                </c:pt>
                <c:pt idx="8">
                  <c:v>25.39706700568433</c:v>
                </c:pt>
                <c:pt idx="9">
                  <c:v>29.61319471751404</c:v>
                </c:pt>
                <c:pt idx="10">
                  <c:v>23.63330178109937</c:v>
                </c:pt>
                <c:pt idx="11">
                  <c:v>27.81448645008893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88176"/>
        <c:axId val="-2141968656"/>
      </c:lineChart>
      <c:catAx>
        <c:axId val="-21419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68656"/>
        <c:crosses val="autoZero"/>
        <c:auto val="1"/>
        <c:lblAlgn val="ctr"/>
        <c:lblOffset val="100"/>
        <c:noMultiLvlLbl val="0"/>
      </c:catAx>
      <c:valAx>
        <c:axId val="-21419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855772126845"/>
          <c:y val="0.913306070612141"/>
          <c:w val="0.290517963943032"/>
          <c:h val="0.0608874777749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msft!$D$2:$D$13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msft!$E$2:$E$13</c:f>
              <c:numCache>
                <c:formatCode>0.0000</c:formatCode>
                <c:ptCount val="12"/>
                <c:pt idx="0">
                  <c:v>-5.243702081051493</c:v>
                </c:pt>
                <c:pt idx="1">
                  <c:v>-0.808166737558491</c:v>
                </c:pt>
                <c:pt idx="2">
                  <c:v>-1.939097960356229</c:v>
                </c:pt>
                <c:pt idx="3">
                  <c:v>-3.74465575703965</c:v>
                </c:pt>
                <c:pt idx="4">
                  <c:v>-1.336405529953899</c:v>
                </c:pt>
                <c:pt idx="5">
                  <c:v>1.795109873104295</c:v>
                </c:pt>
                <c:pt idx="6">
                  <c:v>-2.131632176754317</c:v>
                </c:pt>
                <c:pt idx="7">
                  <c:v>-3.905381806635976</c:v>
                </c:pt>
                <c:pt idx="8">
                  <c:v>-0.877483443708615</c:v>
                </c:pt>
                <c:pt idx="9">
                  <c:v>-3.444259567387686</c:v>
                </c:pt>
                <c:pt idx="10">
                  <c:v>0.138050043140625</c:v>
                </c:pt>
                <c:pt idx="11">
                  <c:v>-2.733367715317181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79669120"/>
        <c:axId val="-1165416160"/>
      </c:barChart>
      <c:catAx>
        <c:axId val="-18796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5416160"/>
        <c:crosses val="autoZero"/>
        <c:auto val="1"/>
        <c:lblAlgn val="ctr"/>
        <c:lblOffset val="100"/>
        <c:noMultiLvlLbl val="0"/>
      </c:catAx>
      <c:valAx>
        <c:axId val="-1165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6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portofolio!$F$23</c:f>
                <c:numCache>
                  <c:formatCode>General</c:formatCode>
                  <c:ptCount val="1"/>
                  <c:pt idx="0">
                    <c:v>1.330506674236644</c:v>
                  </c:pt>
                </c:numCache>
              </c:numRef>
            </c:plus>
            <c:minus>
              <c:numRef>
                <c:f>portofolio!$F$23</c:f>
                <c:numCache>
                  <c:formatCode>General</c:formatCode>
                  <c:ptCount val="1"/>
                  <c:pt idx="0">
                    <c:v>1.330506674236644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portofolio!$F$9:$F$20</c:f>
              <c:numCache>
                <c:formatCode>0.0000</c:formatCode>
                <c:ptCount val="12"/>
                <c:pt idx="0">
                  <c:v>1.756515272806155</c:v>
                </c:pt>
                <c:pt idx="1">
                  <c:v>2.920444239089385</c:v>
                </c:pt>
                <c:pt idx="2">
                  <c:v>-4.702782983444271</c:v>
                </c:pt>
                <c:pt idx="3">
                  <c:v>-1.681270330109369</c:v>
                </c:pt>
                <c:pt idx="4">
                  <c:v>5.597708761123624</c:v>
                </c:pt>
                <c:pt idx="5">
                  <c:v>3.911763922320482</c:v>
                </c:pt>
                <c:pt idx="6">
                  <c:v>7.936836170855875</c:v>
                </c:pt>
                <c:pt idx="7">
                  <c:v>-0.37750238565757</c:v>
                </c:pt>
                <c:pt idx="8">
                  <c:v>0.129224016025487</c:v>
                </c:pt>
                <c:pt idx="9">
                  <c:v>0.00179069866716267</c:v>
                </c:pt>
                <c:pt idx="10">
                  <c:v>-2.41347391228939</c:v>
                </c:pt>
                <c:pt idx="11">
                  <c:v>2.88682662145216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portofolio!$G$9:$G$20</c:f>
              <c:numCache>
                <c:formatCode>0.0000</c:formatCode>
                <c:ptCount val="12"/>
                <c:pt idx="0">
                  <c:v>1.756515272806155</c:v>
                </c:pt>
                <c:pt idx="1">
                  <c:v>4.676959511895539</c:v>
                </c:pt>
                <c:pt idx="2">
                  <c:v>-0.0258234715487324</c:v>
                </c:pt>
                <c:pt idx="3">
                  <c:v>-1.707093801658102</c:v>
                </c:pt>
                <c:pt idx="4">
                  <c:v>3.890614959465522</c:v>
                </c:pt>
                <c:pt idx="5">
                  <c:v>7.802378881786004</c:v>
                </c:pt>
                <c:pt idx="6">
                  <c:v>15.73921505264188</c:v>
                </c:pt>
                <c:pt idx="7">
                  <c:v>15.36171266698431</c:v>
                </c:pt>
                <c:pt idx="8">
                  <c:v>15.4909366830098</c:v>
                </c:pt>
                <c:pt idx="9">
                  <c:v>15.49272738167696</c:v>
                </c:pt>
                <c:pt idx="10">
                  <c:v>13.07925346938757</c:v>
                </c:pt>
                <c:pt idx="11">
                  <c:v>15.96608009083973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756960"/>
        <c:axId val="-1178576736"/>
      </c:lineChart>
      <c:catAx>
        <c:axId val="-10227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576736"/>
        <c:crosses val="autoZero"/>
        <c:auto val="1"/>
        <c:lblAlgn val="ctr"/>
        <c:lblOffset val="100"/>
        <c:noMultiLvlLbl val="0"/>
      </c:catAx>
      <c:valAx>
        <c:axId val="-1178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7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portofolio!$L$9:$L$20</c:f>
              <c:numCache>
                <c:formatCode>0.0000</c:formatCode>
                <c:ptCount val="12"/>
                <c:pt idx="0">
                  <c:v>0.324307583507751</c:v>
                </c:pt>
                <c:pt idx="1">
                  <c:v>2.654838432000879</c:v>
                </c:pt>
                <c:pt idx="2">
                  <c:v>-0.169079861602776</c:v>
                </c:pt>
                <c:pt idx="3">
                  <c:v>-2.236727254266282</c:v>
                </c:pt>
                <c:pt idx="4">
                  <c:v>4.024980059051464</c:v>
                </c:pt>
                <c:pt idx="5">
                  <c:v>2.191266016405958</c:v>
                </c:pt>
                <c:pt idx="6">
                  <c:v>7.36914870085526</c:v>
                </c:pt>
                <c:pt idx="7">
                  <c:v>-0.0448499199441172</c:v>
                </c:pt>
                <c:pt idx="8">
                  <c:v>3.111509126690678</c:v>
                </c:pt>
                <c:pt idx="9">
                  <c:v>0.95037810343126</c:v>
                </c:pt>
                <c:pt idx="10">
                  <c:v>-4.514845949623624</c:v>
                </c:pt>
                <c:pt idx="11">
                  <c:v>3.005042947387297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portofolio!$M$9:$M$20</c:f>
              <c:numCache>
                <c:formatCode>0.0000</c:formatCode>
                <c:ptCount val="12"/>
                <c:pt idx="0">
                  <c:v>0.324307583507751</c:v>
                </c:pt>
                <c:pt idx="1">
                  <c:v>2.97914601550863</c:v>
                </c:pt>
                <c:pt idx="2">
                  <c:v>2.810066153905854</c:v>
                </c:pt>
                <c:pt idx="3">
                  <c:v>0.573338899639572</c:v>
                </c:pt>
                <c:pt idx="4">
                  <c:v>4.598318958691037</c:v>
                </c:pt>
                <c:pt idx="5">
                  <c:v>6.789584975096995</c:v>
                </c:pt>
                <c:pt idx="6">
                  <c:v>14.15873367595226</c:v>
                </c:pt>
                <c:pt idx="7">
                  <c:v>14.11388375600814</c:v>
                </c:pt>
                <c:pt idx="8">
                  <c:v>17.22539288269882</c:v>
                </c:pt>
                <c:pt idx="9">
                  <c:v>18.17577098613008</c:v>
                </c:pt>
                <c:pt idx="10">
                  <c:v>13.66092503650645</c:v>
                </c:pt>
                <c:pt idx="11">
                  <c:v>16.66596798389375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057920"/>
        <c:axId val="-927334448"/>
      </c:lineChart>
      <c:catAx>
        <c:axId val="-9890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334448"/>
        <c:crosses val="autoZero"/>
        <c:auto val="1"/>
        <c:lblAlgn val="ctr"/>
        <c:lblOffset val="100"/>
        <c:noMultiLvlLbl val="0"/>
      </c:catAx>
      <c:valAx>
        <c:axId val="-9273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0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portofolio!$R$9:$R$20</c:f>
              <c:numCache>
                <c:formatCode>0.0000</c:formatCode>
                <c:ptCount val="12"/>
                <c:pt idx="0">
                  <c:v>-0.962052087544337</c:v>
                </c:pt>
                <c:pt idx="1">
                  <c:v>1.852217272829881</c:v>
                </c:pt>
                <c:pt idx="2">
                  <c:v>-1.211924187843612</c:v>
                </c:pt>
                <c:pt idx="3">
                  <c:v>-2.260003362582769</c:v>
                </c:pt>
                <c:pt idx="4">
                  <c:v>2.353165162907274</c:v>
                </c:pt>
                <c:pt idx="5">
                  <c:v>2.287166945258731</c:v>
                </c:pt>
                <c:pt idx="6">
                  <c:v>5.444647197912495</c:v>
                </c:pt>
                <c:pt idx="7">
                  <c:v>-0.998428701321557</c:v>
                </c:pt>
                <c:pt idx="8">
                  <c:v>0.182306154062584</c:v>
                </c:pt>
                <c:pt idx="9">
                  <c:v>-2.136989309235201</c:v>
                </c:pt>
                <c:pt idx="10">
                  <c:v>-2.49201409624204</c:v>
                </c:pt>
                <c:pt idx="11">
                  <c:v>0.684759926365705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portofolio!$S$9:$S$20</c:f>
              <c:numCache>
                <c:formatCode>0.0000</c:formatCode>
                <c:ptCount val="12"/>
                <c:pt idx="0">
                  <c:v>-1.298436116725782</c:v>
                </c:pt>
                <c:pt idx="1">
                  <c:v>0.553781156104098</c:v>
                </c:pt>
                <c:pt idx="2">
                  <c:v>-0.658143031739514</c:v>
                </c:pt>
                <c:pt idx="3">
                  <c:v>-2.918146394322282</c:v>
                </c:pt>
                <c:pt idx="4">
                  <c:v>-0.564981231415008</c:v>
                </c:pt>
                <c:pt idx="5">
                  <c:v>1.722185713843723</c:v>
                </c:pt>
                <c:pt idx="6">
                  <c:v>7.166832911756218</c:v>
                </c:pt>
                <c:pt idx="7">
                  <c:v>6.168404210434661</c:v>
                </c:pt>
                <c:pt idx="8">
                  <c:v>6.350710364497246</c:v>
                </c:pt>
                <c:pt idx="9">
                  <c:v>4.213721055262045</c:v>
                </c:pt>
                <c:pt idx="10">
                  <c:v>1.721706959020005</c:v>
                </c:pt>
                <c:pt idx="11">
                  <c:v>2.40646688538571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7357568"/>
        <c:axId val="-989259168"/>
      </c:lineChart>
      <c:catAx>
        <c:axId val="-927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259168"/>
        <c:crosses val="autoZero"/>
        <c:auto val="1"/>
        <c:lblAlgn val="ctr"/>
        <c:lblOffset val="100"/>
        <c:noMultiLvlLbl val="0"/>
      </c:catAx>
      <c:valAx>
        <c:axId val="-989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portofolio!$X$9:$X$20</c:f>
              <c:numCache>
                <c:formatCode>0.0000</c:formatCode>
                <c:ptCount val="12"/>
                <c:pt idx="0">
                  <c:v>0.524825644034917</c:v>
                </c:pt>
                <c:pt idx="1">
                  <c:v>3.305903633724841</c:v>
                </c:pt>
                <c:pt idx="2">
                  <c:v>-3.438579776263976</c:v>
                </c:pt>
                <c:pt idx="3">
                  <c:v>-2.18442803056988</c:v>
                </c:pt>
                <c:pt idx="4">
                  <c:v>5.952521474391273</c:v>
                </c:pt>
                <c:pt idx="5">
                  <c:v>4.217769296945174</c:v>
                </c:pt>
                <c:pt idx="6">
                  <c:v>5.128935691383268</c:v>
                </c:pt>
                <c:pt idx="7">
                  <c:v>-0.106282774049224</c:v>
                </c:pt>
                <c:pt idx="8">
                  <c:v>2.279531872118586</c:v>
                </c:pt>
                <c:pt idx="9">
                  <c:v>4.335341042310365</c:v>
                </c:pt>
                <c:pt idx="10">
                  <c:v>-3.845558307335182</c:v>
                </c:pt>
                <c:pt idx="11">
                  <c:v>4.093837905896593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portofolio!$Y$9:$Y$20</c:f>
              <c:numCache>
                <c:formatCode>0.0000</c:formatCode>
                <c:ptCount val="12"/>
                <c:pt idx="0">
                  <c:v>0.524825644034917</c:v>
                </c:pt>
                <c:pt idx="1">
                  <c:v>3.830729277759758</c:v>
                </c:pt>
                <c:pt idx="2">
                  <c:v>0.392149501495782</c:v>
                </c:pt>
                <c:pt idx="3">
                  <c:v>-1.792278529074098</c:v>
                </c:pt>
                <c:pt idx="4">
                  <c:v>4.160242945317174</c:v>
                </c:pt>
                <c:pt idx="5">
                  <c:v>8.378012242262348</c:v>
                </c:pt>
                <c:pt idx="6">
                  <c:v>13.50694793364562</c:v>
                </c:pt>
                <c:pt idx="7">
                  <c:v>13.4006651595964</c:v>
                </c:pt>
                <c:pt idx="8">
                  <c:v>15.68019703171498</c:v>
                </c:pt>
                <c:pt idx="9">
                  <c:v>20.01553807402534</c:v>
                </c:pt>
                <c:pt idx="10">
                  <c:v>16.16997976669016</c:v>
                </c:pt>
                <c:pt idx="11">
                  <c:v>20.26381767258675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2434864"/>
        <c:axId val="-1005469312"/>
      </c:lineChart>
      <c:catAx>
        <c:axId val="-962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69312"/>
        <c:crosses val="autoZero"/>
        <c:auto val="1"/>
        <c:lblAlgn val="ctr"/>
        <c:lblOffset val="100"/>
        <c:noMultiLvlLbl val="0"/>
      </c:catAx>
      <c:valAx>
        <c:axId val="-1005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portofolio!$AD$9:$AD$20</c:f>
              <c:numCache>
                <c:formatCode>0.0000</c:formatCode>
                <c:ptCount val="12"/>
                <c:pt idx="0">
                  <c:v>-0.761534027017171</c:v>
                </c:pt>
                <c:pt idx="1">
                  <c:v>2.503282474553843</c:v>
                </c:pt>
                <c:pt idx="2">
                  <c:v>-4.481424102504812</c:v>
                </c:pt>
                <c:pt idx="3">
                  <c:v>-2.207704138886366</c:v>
                </c:pt>
                <c:pt idx="4">
                  <c:v>4.280706578247084</c:v>
                </c:pt>
                <c:pt idx="5">
                  <c:v>4.313670225797947</c:v>
                </c:pt>
                <c:pt idx="6">
                  <c:v>3.204434188440502</c:v>
                </c:pt>
                <c:pt idx="7">
                  <c:v>-1.059861555426664</c:v>
                </c:pt>
                <c:pt idx="8">
                  <c:v>-0.649671100509507</c:v>
                </c:pt>
                <c:pt idx="9">
                  <c:v>1.247973629643906</c:v>
                </c:pt>
                <c:pt idx="10">
                  <c:v>-1.822726453953599</c:v>
                </c:pt>
                <c:pt idx="11">
                  <c:v>1.773554884875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portofolio!$AE$9:$AE$20</c:f>
              <c:numCache>
                <c:formatCode>0.0000</c:formatCode>
                <c:ptCount val="12"/>
                <c:pt idx="0">
                  <c:v>-0.761534027017171</c:v>
                </c:pt>
                <c:pt idx="1">
                  <c:v>1.741748447536672</c:v>
                </c:pt>
                <c:pt idx="2">
                  <c:v>-2.73967565496814</c:v>
                </c:pt>
                <c:pt idx="3">
                  <c:v>-4.947379793854507</c:v>
                </c:pt>
                <c:pt idx="4">
                  <c:v>-0.666673215607423</c:v>
                </c:pt>
                <c:pt idx="5">
                  <c:v>3.646997010190524</c:v>
                </c:pt>
                <c:pt idx="6">
                  <c:v>6.851431198631026</c:v>
                </c:pt>
                <c:pt idx="7">
                  <c:v>5.79156964320436</c:v>
                </c:pt>
                <c:pt idx="8">
                  <c:v>5.141898542694854</c:v>
                </c:pt>
                <c:pt idx="9">
                  <c:v>6.38987217233876</c:v>
                </c:pt>
                <c:pt idx="10">
                  <c:v>4.567145718385161</c:v>
                </c:pt>
                <c:pt idx="11">
                  <c:v>6.34070060326016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4607600"/>
        <c:axId val="-1039350256"/>
      </c:lineChart>
      <c:catAx>
        <c:axId val="-1004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350256"/>
        <c:crosses val="autoZero"/>
        <c:auto val="1"/>
        <c:lblAlgn val="ctr"/>
        <c:lblOffset val="100"/>
        <c:noMultiLvlLbl val="0"/>
      </c:catAx>
      <c:valAx>
        <c:axId val="-10393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6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portofolio!$AJ$9:$AJ$20</c:f>
              <c:numCache>
                <c:formatCode>0.0000</c:formatCode>
                <c:ptCount val="12"/>
                <c:pt idx="0">
                  <c:v>-2.193741716315574</c:v>
                </c:pt>
                <c:pt idx="1">
                  <c:v>2.237676667465337</c:v>
                </c:pt>
                <c:pt idx="2">
                  <c:v>0.0522790193366839</c:v>
                </c:pt>
                <c:pt idx="3">
                  <c:v>-2.76316106304328</c:v>
                </c:pt>
                <c:pt idx="4">
                  <c:v>2.707977876174923</c:v>
                </c:pt>
                <c:pt idx="5">
                  <c:v>2.593172319883423</c:v>
                </c:pt>
                <c:pt idx="6">
                  <c:v>2.636746718439888</c:v>
                </c:pt>
                <c:pt idx="7">
                  <c:v>-0.727209089713211</c:v>
                </c:pt>
                <c:pt idx="8">
                  <c:v>2.332614010155684</c:v>
                </c:pt>
                <c:pt idx="9">
                  <c:v>2.196561034408003</c:v>
                </c:pt>
                <c:pt idx="10">
                  <c:v>-3.924098491287833</c:v>
                </c:pt>
                <c:pt idx="11">
                  <c:v>1.891771210810138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portofolio!$AK$9:$AK$20</c:f>
              <c:numCache>
                <c:formatCode>0.0000</c:formatCode>
                <c:ptCount val="12"/>
                <c:pt idx="0">
                  <c:v>-2.193741716315574</c:v>
                </c:pt>
                <c:pt idx="1">
                  <c:v>0.0439349511497626</c:v>
                </c:pt>
                <c:pt idx="2">
                  <c:v>0.0962139704864465</c:v>
                </c:pt>
                <c:pt idx="3">
                  <c:v>-2.666947092556833</c:v>
                </c:pt>
                <c:pt idx="4">
                  <c:v>0.041030783618091</c:v>
                </c:pt>
                <c:pt idx="5">
                  <c:v>2.634203103501514</c:v>
                </c:pt>
                <c:pt idx="6">
                  <c:v>5.270949821941403</c:v>
                </c:pt>
                <c:pt idx="7">
                  <c:v>4.543740732228191</c:v>
                </c:pt>
                <c:pt idx="8">
                  <c:v>6.876354742383875</c:v>
                </c:pt>
                <c:pt idx="9">
                  <c:v>9.072915776791877</c:v>
                </c:pt>
                <c:pt idx="10">
                  <c:v>5.148817285504044</c:v>
                </c:pt>
                <c:pt idx="11">
                  <c:v>7.040588496314183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855408"/>
        <c:axId val="-975145840"/>
      </c:lineChart>
      <c:catAx>
        <c:axId val="-9748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145840"/>
        <c:crosses val="autoZero"/>
        <c:auto val="1"/>
        <c:lblAlgn val="ctr"/>
        <c:lblOffset val="100"/>
        <c:noMultiLvlLbl val="0"/>
      </c:catAx>
      <c:valAx>
        <c:axId val="-9751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8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portofolio!$AP$9:$AP$20</c:f>
              <c:numCache>
                <c:formatCode>0.0000</c:formatCode>
                <c:ptCount val="12"/>
                <c:pt idx="0">
                  <c:v>1.279274250174411</c:v>
                </c:pt>
                <c:pt idx="1">
                  <c:v>1.479843152407552</c:v>
                </c:pt>
                <c:pt idx="2">
                  <c:v>-4.608471310655512</c:v>
                </c:pt>
                <c:pt idx="3">
                  <c:v>-2.616212807472765</c:v>
                </c:pt>
                <c:pt idx="4">
                  <c:v>4.89695514728318</c:v>
                </c:pt>
                <c:pt idx="5">
                  <c:v>2.921899617835807</c:v>
                </c:pt>
                <c:pt idx="6">
                  <c:v>7.017460281547201</c:v>
                </c:pt>
                <c:pt idx="7">
                  <c:v>-1.648517539825456</c:v>
                </c:pt>
                <c:pt idx="8">
                  <c:v>2.777532507417375</c:v>
                </c:pt>
                <c:pt idx="9">
                  <c:v>0.535704922204394</c:v>
                </c:pt>
                <c:pt idx="10">
                  <c:v>-2.396989084624098</c:v>
                </c:pt>
                <c:pt idx="11">
                  <c:v>2.902253737368025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portofolio!$AQ$9:$AQ$20</c:f>
              <c:numCache>
                <c:formatCode>0.0000</c:formatCode>
                <c:ptCount val="12"/>
                <c:pt idx="0">
                  <c:v>1.279274250174411</c:v>
                </c:pt>
                <c:pt idx="1">
                  <c:v>2.759117402581964</c:v>
                </c:pt>
                <c:pt idx="2">
                  <c:v>-1.849353908073548</c:v>
                </c:pt>
                <c:pt idx="3">
                  <c:v>-4.465566715546313</c:v>
                </c:pt>
                <c:pt idx="4">
                  <c:v>0.431388431736868</c:v>
                </c:pt>
                <c:pt idx="5">
                  <c:v>3.353288049572674</c:v>
                </c:pt>
                <c:pt idx="6">
                  <c:v>10.37074833111988</c:v>
                </c:pt>
                <c:pt idx="7">
                  <c:v>8.72223079129442</c:v>
                </c:pt>
                <c:pt idx="8">
                  <c:v>11.4997632987118</c:v>
                </c:pt>
                <c:pt idx="9">
                  <c:v>12.0354682209162</c:v>
                </c:pt>
                <c:pt idx="10">
                  <c:v>9.638479136292092</c:v>
                </c:pt>
                <c:pt idx="11">
                  <c:v>12.54073287366012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9638016"/>
        <c:axId val="-979930064"/>
      </c:lineChart>
      <c:catAx>
        <c:axId val="-9796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930064"/>
        <c:crosses val="autoZero"/>
        <c:auto val="1"/>
        <c:lblAlgn val="ctr"/>
        <c:lblOffset val="100"/>
        <c:noMultiLvlLbl val="0"/>
      </c:catAx>
      <c:valAx>
        <c:axId val="-9799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portofolio!$AV$9:$AV$20</c:f>
              <c:numCache>
                <c:formatCode>0.0000</c:formatCode>
                <c:ptCount val="12"/>
                <c:pt idx="0">
                  <c:v>-0.00708542087767642</c:v>
                </c:pt>
                <c:pt idx="1">
                  <c:v>0.677221993236554</c:v>
                </c:pt>
                <c:pt idx="2">
                  <c:v>-5.651315636896348</c:v>
                </c:pt>
                <c:pt idx="3">
                  <c:v>-2.639488915789253</c:v>
                </c:pt>
                <c:pt idx="4">
                  <c:v>3.225140251138991</c:v>
                </c:pt>
                <c:pt idx="5">
                  <c:v>3.01780054668858</c:v>
                </c:pt>
                <c:pt idx="6">
                  <c:v>5.092958778604436</c:v>
                </c:pt>
                <c:pt idx="7">
                  <c:v>-2.602096321202896</c:v>
                </c:pt>
                <c:pt idx="8">
                  <c:v>-0.151670465210718</c:v>
                </c:pt>
                <c:pt idx="9">
                  <c:v>-2.551662490462066</c:v>
                </c:pt>
                <c:pt idx="10">
                  <c:v>-0.374157231242515</c:v>
                </c:pt>
                <c:pt idx="11">
                  <c:v>0.581970716346432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portofolio!$AW$9:$AW$20</c:f>
              <c:numCache>
                <c:formatCode>0.0000</c:formatCode>
                <c:ptCount val="12"/>
                <c:pt idx="0">
                  <c:v>-0.0071</c:v>
                </c:pt>
                <c:pt idx="1">
                  <c:v>0.670121993236554</c:v>
                </c:pt>
                <c:pt idx="2">
                  <c:v>-4.981193643659794</c:v>
                </c:pt>
                <c:pt idx="3">
                  <c:v>-7.620682559449047</c:v>
                </c:pt>
                <c:pt idx="4">
                  <c:v>-4.395542308310055</c:v>
                </c:pt>
                <c:pt idx="5">
                  <c:v>-1.377741761621475</c:v>
                </c:pt>
                <c:pt idx="6">
                  <c:v>3.715217016982961</c:v>
                </c:pt>
                <c:pt idx="7">
                  <c:v>1.113120695780065</c:v>
                </c:pt>
                <c:pt idx="8">
                  <c:v>0.961450230569347</c:v>
                </c:pt>
                <c:pt idx="9">
                  <c:v>-1.59021225989272</c:v>
                </c:pt>
                <c:pt idx="10">
                  <c:v>-1.964369491135234</c:v>
                </c:pt>
                <c:pt idx="11">
                  <c:v>-1.382398774788802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7698304"/>
        <c:axId val="-913972160"/>
      </c:lineChart>
      <c:catAx>
        <c:axId val="-9276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3972160"/>
        <c:crosses val="autoZero"/>
        <c:auto val="1"/>
        <c:lblAlgn val="ctr"/>
        <c:lblOffset val="100"/>
        <c:noMultiLvlLbl val="0"/>
      </c:catAx>
      <c:valAx>
        <c:axId val="-9139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portofolio!$BB$9:$BB$20</c:f>
              <c:numCache>
                <c:formatCode>0.0000</c:formatCode>
                <c:ptCount val="12"/>
                <c:pt idx="0">
                  <c:v>-1.43929311017608</c:v>
                </c:pt>
                <c:pt idx="1">
                  <c:v>0.411616186148049</c:v>
                </c:pt>
                <c:pt idx="2">
                  <c:v>-1.117612515054852</c:v>
                </c:pt>
                <c:pt idx="3">
                  <c:v>-3.194945839946165</c:v>
                </c:pt>
                <c:pt idx="4">
                  <c:v>1.652411549066831</c:v>
                </c:pt>
                <c:pt idx="5">
                  <c:v>1.297302640774056</c:v>
                </c:pt>
                <c:pt idx="6">
                  <c:v>4.52527130860382</c:v>
                </c:pt>
                <c:pt idx="7">
                  <c:v>-2.269443855489443</c:v>
                </c:pt>
                <c:pt idx="8">
                  <c:v>2.830614645454473</c:v>
                </c:pt>
                <c:pt idx="9">
                  <c:v>-1.603075085697969</c:v>
                </c:pt>
                <c:pt idx="10">
                  <c:v>-2.475529268576748</c:v>
                </c:pt>
                <c:pt idx="11">
                  <c:v>0.700187042281571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portofolio!$BC$9:$BC$20</c:f>
              <c:numCache>
                <c:formatCode>0.0000</c:formatCode>
                <c:ptCount val="12"/>
                <c:pt idx="0">
                  <c:v>-1.43929311017608</c:v>
                </c:pt>
                <c:pt idx="1">
                  <c:v>-1.027676924028031</c:v>
                </c:pt>
                <c:pt idx="2">
                  <c:v>-2.145289439082883</c:v>
                </c:pt>
                <c:pt idx="3">
                  <c:v>-5.340235279029049</c:v>
                </c:pt>
                <c:pt idx="4">
                  <c:v>-3.687823729962217</c:v>
                </c:pt>
                <c:pt idx="5">
                  <c:v>-2.390521089188161</c:v>
                </c:pt>
                <c:pt idx="6">
                  <c:v>2.134750219415659</c:v>
                </c:pt>
                <c:pt idx="7">
                  <c:v>-0.134693636073784</c:v>
                </c:pt>
                <c:pt idx="8">
                  <c:v>2.695921009380689</c:v>
                </c:pt>
                <c:pt idx="9">
                  <c:v>1.09284592368272</c:v>
                </c:pt>
                <c:pt idx="10">
                  <c:v>-1.382683344894028</c:v>
                </c:pt>
                <c:pt idx="11">
                  <c:v>-0.682496302612457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0449040"/>
        <c:axId val="-1004910992"/>
      </c:lineChart>
      <c:catAx>
        <c:axId val="-10004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910992"/>
        <c:crosses val="autoZero"/>
        <c:auto val="1"/>
        <c:lblAlgn val="ctr"/>
        <c:lblOffset val="100"/>
        <c:noMultiLvlLbl val="0"/>
      </c:catAx>
      <c:valAx>
        <c:axId val="-10049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aapl!$D$2:$D$13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aapl!$E$2:$E$13</c:f>
              <c:numCache>
                <c:formatCode>0.0000</c:formatCode>
                <c:ptCount val="12"/>
                <c:pt idx="0">
                  <c:v>0.0471475719000525</c:v>
                </c:pt>
                <c:pt idx="1">
                  <c:v>5.921484118804443</c:v>
                </c:pt>
                <c:pt idx="2">
                  <c:v>0.906505510131539</c:v>
                </c:pt>
                <c:pt idx="3">
                  <c:v>-0.870033186832897</c:v>
                </c:pt>
                <c:pt idx="4">
                  <c:v>5.781349894967568</c:v>
                </c:pt>
                <c:pt idx="5">
                  <c:v>4.47696943607403</c:v>
                </c:pt>
                <c:pt idx="6">
                  <c:v>6.400000000000005</c:v>
                </c:pt>
                <c:pt idx="7">
                  <c:v>2.768438371843485</c:v>
                </c:pt>
                <c:pt idx="8">
                  <c:v>-0.0347947112038893</c:v>
                </c:pt>
                <c:pt idx="9">
                  <c:v>4.21612771182971</c:v>
                </c:pt>
                <c:pt idx="10">
                  <c:v>-5.979892936414676</c:v>
                </c:pt>
                <c:pt idx="11">
                  <c:v>4.181184668989557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9047312"/>
        <c:axId val="1240793424"/>
      </c:barChart>
      <c:catAx>
        <c:axId val="-11590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93424"/>
        <c:crosses val="autoZero"/>
        <c:auto val="1"/>
        <c:lblAlgn val="ctr"/>
        <c:lblOffset val="100"/>
        <c:noMultiLvlLbl val="0"/>
      </c:catAx>
      <c:valAx>
        <c:axId val="1240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0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portofolio!$BH$9:$BH$20</c:f>
              <c:numCache>
                <c:formatCode>0.0000</c:formatCode>
                <c:ptCount val="12"/>
                <c:pt idx="0">
                  <c:v>-1.238775049648914</c:v>
                </c:pt>
                <c:pt idx="1">
                  <c:v>1.062681387872011</c:v>
                </c:pt>
                <c:pt idx="2">
                  <c:v>-4.387112429716052</c:v>
                </c:pt>
                <c:pt idx="3">
                  <c:v>-3.142646616249763</c:v>
                </c:pt>
                <c:pt idx="4">
                  <c:v>3.579952964406641</c:v>
                </c:pt>
                <c:pt idx="5">
                  <c:v>3.323805921313272</c:v>
                </c:pt>
                <c:pt idx="6">
                  <c:v>2.285058299131829</c:v>
                </c:pt>
                <c:pt idx="7">
                  <c:v>-2.33087670959455</c:v>
                </c:pt>
                <c:pt idx="8">
                  <c:v>1.998637390882381</c:v>
                </c:pt>
                <c:pt idx="9">
                  <c:v>1.781887853181137</c:v>
                </c:pt>
                <c:pt idx="10">
                  <c:v>-1.806241626288307</c:v>
                </c:pt>
                <c:pt idx="11">
                  <c:v>1.788982000790866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portofolio!$A$9:$A$20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portofolio!$BI$9:$BI$20</c:f>
              <c:numCache>
                <c:formatCode>0.0000</c:formatCode>
                <c:ptCount val="12"/>
                <c:pt idx="0">
                  <c:v>-1.238775049648914</c:v>
                </c:pt>
                <c:pt idx="1">
                  <c:v>-0.176093661776903</c:v>
                </c:pt>
                <c:pt idx="2">
                  <c:v>-4.563206091492955</c:v>
                </c:pt>
                <c:pt idx="3">
                  <c:v>-7.705852707742719</c:v>
                </c:pt>
                <c:pt idx="4">
                  <c:v>-4.125899743336078</c:v>
                </c:pt>
                <c:pt idx="5">
                  <c:v>-0.802093822022806</c:v>
                </c:pt>
                <c:pt idx="6">
                  <c:v>1.482964477109023</c:v>
                </c:pt>
                <c:pt idx="7">
                  <c:v>-0.847912232485527</c:v>
                </c:pt>
                <c:pt idx="8">
                  <c:v>1.150725158396855</c:v>
                </c:pt>
                <c:pt idx="9">
                  <c:v>2.932613011577992</c:v>
                </c:pt>
                <c:pt idx="10">
                  <c:v>1.126371385289684</c:v>
                </c:pt>
                <c:pt idx="11">
                  <c:v>2.91535338608055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2184352"/>
        <c:axId val="-1010910624"/>
      </c:lineChart>
      <c:catAx>
        <c:axId val="-9621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910624"/>
        <c:crosses val="autoZero"/>
        <c:auto val="1"/>
        <c:lblAlgn val="ctr"/>
        <c:lblOffset val="100"/>
        <c:noMultiLvlLbl val="0"/>
      </c:catAx>
      <c:valAx>
        <c:axId val="-10109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1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and Cumulative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csco!$D$2:$D$13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csco!$E$2:$E$13</c:f>
              <c:numCache>
                <c:formatCode>0.0000</c:formatCode>
                <c:ptCount val="12"/>
                <c:pt idx="0">
                  <c:v>2.310445818418483</c:v>
                </c:pt>
                <c:pt idx="1">
                  <c:v>0.443318556048133</c:v>
                </c:pt>
                <c:pt idx="2">
                  <c:v>-2.603174603174607</c:v>
                </c:pt>
                <c:pt idx="3">
                  <c:v>-2.165354330708658</c:v>
                </c:pt>
                <c:pt idx="4">
                  <c:v>2.614601018675722</c:v>
                </c:pt>
                <c:pt idx="5">
                  <c:v>0.589390962671898</c:v>
                </c:pt>
                <c:pt idx="6">
                  <c:v>12.0655737704918</c:v>
                </c:pt>
                <c:pt idx="7">
                  <c:v>-1.858304297328694</c:v>
                </c:pt>
                <c:pt idx="8">
                  <c:v>1.459201905896368</c:v>
                </c:pt>
                <c:pt idx="9">
                  <c:v>-7.182808360317916</c:v>
                </c:pt>
                <c:pt idx="10">
                  <c:v>-1.634192331866746</c:v>
                </c:pt>
                <c:pt idx="11">
                  <c:v>0.606447494414297</c:v>
                </c:pt>
              </c:numCache>
            </c:numRef>
          </c:val>
          <c:smooth val="0"/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csco!$D$2:$D$13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csco!$G$2:$G$13</c:f>
              <c:numCache>
                <c:formatCode>0.0000</c:formatCode>
                <c:ptCount val="12"/>
                <c:pt idx="0">
                  <c:v>0.0471475719000525</c:v>
                </c:pt>
                <c:pt idx="1">
                  <c:v>0.490466127948186</c:v>
                </c:pt>
                <c:pt idx="2">
                  <c:v>-2.112708475226421</c:v>
                </c:pt>
                <c:pt idx="3">
                  <c:v>-4.278062805935078</c:v>
                </c:pt>
                <c:pt idx="4">
                  <c:v>-1.663461787259357</c:v>
                </c:pt>
                <c:pt idx="5">
                  <c:v>-1.074070824587459</c:v>
                </c:pt>
                <c:pt idx="6">
                  <c:v>10.99150294590434</c:v>
                </c:pt>
                <c:pt idx="7">
                  <c:v>9.133198648575647</c:v>
                </c:pt>
                <c:pt idx="8">
                  <c:v>10.59240055447201</c:v>
                </c:pt>
                <c:pt idx="9">
                  <c:v>3.409592194154099</c:v>
                </c:pt>
                <c:pt idx="10">
                  <c:v>1.775399862287353</c:v>
                </c:pt>
                <c:pt idx="11">
                  <c:v>2.38184735670165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32704"/>
        <c:axId val="-2142096352"/>
      </c:lineChart>
      <c:catAx>
        <c:axId val="20697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96352"/>
        <c:crosses val="autoZero"/>
        <c:auto val="1"/>
        <c:lblAlgn val="ctr"/>
        <c:lblOffset val="100"/>
        <c:noMultiLvlLbl val="0"/>
      </c:catAx>
      <c:valAx>
        <c:axId val="-21420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csco!$D$2:$D$13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csco!$E$2:$E$13</c:f>
              <c:numCache>
                <c:formatCode>0.0000</c:formatCode>
                <c:ptCount val="12"/>
                <c:pt idx="0">
                  <c:v>2.310445818418483</c:v>
                </c:pt>
                <c:pt idx="1">
                  <c:v>0.443318556048133</c:v>
                </c:pt>
                <c:pt idx="2">
                  <c:v>-2.603174603174607</c:v>
                </c:pt>
                <c:pt idx="3">
                  <c:v>-2.165354330708658</c:v>
                </c:pt>
                <c:pt idx="4">
                  <c:v>2.614601018675722</c:v>
                </c:pt>
                <c:pt idx="5">
                  <c:v>0.589390962671898</c:v>
                </c:pt>
                <c:pt idx="6">
                  <c:v>12.0655737704918</c:v>
                </c:pt>
                <c:pt idx="7">
                  <c:v>-1.858304297328694</c:v>
                </c:pt>
                <c:pt idx="8">
                  <c:v>1.459201905896368</c:v>
                </c:pt>
                <c:pt idx="9">
                  <c:v>-7.182808360317916</c:v>
                </c:pt>
                <c:pt idx="10">
                  <c:v>-1.634192331866746</c:v>
                </c:pt>
                <c:pt idx="11">
                  <c:v>0.606447494414297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9183328"/>
        <c:axId val="1240665008"/>
      </c:barChart>
      <c:catAx>
        <c:axId val="-11591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65008"/>
        <c:crosses val="autoZero"/>
        <c:auto val="1"/>
        <c:lblAlgn val="ctr"/>
        <c:lblOffset val="100"/>
        <c:noMultiLvlLbl val="0"/>
      </c:catAx>
      <c:valAx>
        <c:axId val="1240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1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and Cumulative</a:t>
            </a:r>
            <a:r>
              <a:rPr lang="en-US" baseline="0"/>
              <a:t>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ebay!$D$2:$D$13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ebay!$E$2:$E$13</c:f>
              <c:numCache>
                <c:formatCode>0.0000</c:formatCode>
                <c:ptCount val="12"/>
                <c:pt idx="0">
                  <c:v>2.911999999999981</c:v>
                </c:pt>
                <c:pt idx="1">
                  <c:v>2.39651416122002</c:v>
                </c:pt>
                <c:pt idx="2">
                  <c:v>-12.41167434715821</c:v>
                </c:pt>
                <c:pt idx="3">
                  <c:v>-2.008456659619451</c:v>
                </c:pt>
                <c:pt idx="4">
                  <c:v>8.397225264695152</c:v>
                </c:pt>
                <c:pt idx="5">
                  <c:v>6.668900804289546</c:v>
                </c:pt>
                <c:pt idx="6">
                  <c:v>5.344934742075824</c:v>
                </c:pt>
                <c:pt idx="7">
                  <c:v>-2.042602859644016</c:v>
                </c:pt>
                <c:pt idx="8">
                  <c:v>-1.036729857819907</c:v>
                </c:pt>
                <c:pt idx="9">
                  <c:v>2.972080456319404</c:v>
                </c:pt>
                <c:pt idx="10">
                  <c:v>0.373670594998576</c:v>
                </c:pt>
                <c:pt idx="11">
                  <c:v>3.872832369942181</c:v>
                </c:pt>
              </c:numCache>
            </c:numRef>
          </c:val>
          <c:smooth val="0"/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ebay!$D$2:$D$13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ebay!$G$2:$G$13</c:f>
              <c:numCache>
                <c:formatCode>0.0000</c:formatCode>
                <c:ptCount val="12"/>
                <c:pt idx="0">
                  <c:v>0.0471</c:v>
                </c:pt>
                <c:pt idx="1">
                  <c:v>5.9686</c:v>
                </c:pt>
                <c:pt idx="2">
                  <c:v>6.8751</c:v>
                </c:pt>
                <c:pt idx="3">
                  <c:v>6.0051</c:v>
                </c:pt>
                <c:pt idx="4">
                  <c:v>11.7865</c:v>
                </c:pt>
                <c:pt idx="5">
                  <c:v>16.2634</c:v>
                </c:pt>
                <c:pt idx="6">
                  <c:v>22.6634</c:v>
                </c:pt>
                <c:pt idx="7">
                  <c:v>25.4319</c:v>
                </c:pt>
                <c:pt idx="8">
                  <c:v>25.3971</c:v>
                </c:pt>
                <c:pt idx="9">
                  <c:v>29.6132</c:v>
                </c:pt>
                <c:pt idx="10">
                  <c:v>23.6333</c:v>
                </c:pt>
                <c:pt idx="11">
                  <c:v>27.8145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7610304"/>
        <c:axId val="-1178372992"/>
      </c:lineChart>
      <c:catAx>
        <c:axId val="-11776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372992"/>
        <c:crosses val="autoZero"/>
        <c:auto val="1"/>
        <c:lblAlgn val="ctr"/>
        <c:lblOffset val="100"/>
        <c:noMultiLvlLbl val="0"/>
      </c:catAx>
      <c:valAx>
        <c:axId val="-1178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6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ebay!$D$2:$D$13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ebay!$E$2:$E$13</c:f>
              <c:numCache>
                <c:formatCode>0.0000</c:formatCode>
                <c:ptCount val="12"/>
                <c:pt idx="0">
                  <c:v>2.911999999999981</c:v>
                </c:pt>
                <c:pt idx="1">
                  <c:v>2.39651416122002</c:v>
                </c:pt>
                <c:pt idx="2">
                  <c:v>-12.41167434715821</c:v>
                </c:pt>
                <c:pt idx="3">
                  <c:v>-2.008456659619451</c:v>
                </c:pt>
                <c:pt idx="4">
                  <c:v>8.397225264695152</c:v>
                </c:pt>
                <c:pt idx="5">
                  <c:v>6.668900804289546</c:v>
                </c:pt>
                <c:pt idx="6">
                  <c:v>5.344934742075824</c:v>
                </c:pt>
                <c:pt idx="7">
                  <c:v>-2.042602859644016</c:v>
                </c:pt>
                <c:pt idx="8">
                  <c:v>-1.036729857819907</c:v>
                </c:pt>
                <c:pt idx="9">
                  <c:v>2.972080456319404</c:v>
                </c:pt>
                <c:pt idx="10">
                  <c:v>0.373670594998576</c:v>
                </c:pt>
                <c:pt idx="11">
                  <c:v>3.872832369942181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72765120"/>
        <c:axId val="-1172898512"/>
      </c:barChart>
      <c:catAx>
        <c:axId val="-11727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898512"/>
        <c:crosses val="autoZero"/>
        <c:auto val="1"/>
        <c:lblAlgn val="ctr"/>
        <c:lblOffset val="100"/>
        <c:noMultiLvlLbl val="0"/>
      </c:catAx>
      <c:valAx>
        <c:axId val="-11728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Montly and Cumulative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googl!$D$2:$D$13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googl!$E$2:$E$13</c:f>
              <c:numCache>
                <c:formatCode>0.0000</c:formatCode>
                <c:ptCount val="12"/>
                <c:pt idx="0">
                  <c:v>-1.38462306789523</c:v>
                </c:pt>
                <c:pt idx="1">
                  <c:v>1.599696739954504</c:v>
                </c:pt>
                <c:pt idx="2">
                  <c:v>1.18943501836628</c:v>
                </c:pt>
                <c:pt idx="3">
                  <c:v>-3.674827432090188</c:v>
                </c:pt>
                <c:pt idx="4">
                  <c:v>3.67903915847867</c:v>
                </c:pt>
                <c:pt idx="5">
                  <c:v>1.507407086545975</c:v>
                </c:pt>
                <c:pt idx="6">
                  <c:v>3.641872332073981</c:v>
                </c:pt>
                <c:pt idx="7">
                  <c:v>-1.044645462503657</c:v>
                </c:pt>
                <c:pt idx="8">
                  <c:v>7.910125474175666</c:v>
                </c:pt>
                <c:pt idx="9">
                  <c:v>5.817842670611695</c:v>
                </c:pt>
                <c:pt idx="10">
                  <c:v>-5.930445517004123</c:v>
                </c:pt>
                <c:pt idx="11">
                  <c:v>4.227481347747597</c:v>
                </c:pt>
              </c:numCache>
            </c:numRef>
          </c:val>
          <c:smooth val="0"/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googl!$D$2:$D$13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googl!$G$2:$G$13</c:f>
              <c:numCache>
                <c:formatCode>0.0000</c:formatCode>
                <c:ptCount val="12"/>
                <c:pt idx="0">
                  <c:v>0.0471</c:v>
                </c:pt>
                <c:pt idx="1">
                  <c:v>5.9686</c:v>
                </c:pt>
                <c:pt idx="2">
                  <c:v>6.8751</c:v>
                </c:pt>
                <c:pt idx="3">
                  <c:v>6.0051</c:v>
                </c:pt>
                <c:pt idx="4">
                  <c:v>11.7865</c:v>
                </c:pt>
                <c:pt idx="5">
                  <c:v>16.2634</c:v>
                </c:pt>
                <c:pt idx="6">
                  <c:v>22.6634</c:v>
                </c:pt>
                <c:pt idx="7">
                  <c:v>25.4319</c:v>
                </c:pt>
                <c:pt idx="8">
                  <c:v>25.3971</c:v>
                </c:pt>
                <c:pt idx="9">
                  <c:v>29.6132</c:v>
                </c:pt>
                <c:pt idx="10">
                  <c:v>23.6333</c:v>
                </c:pt>
                <c:pt idx="11">
                  <c:v>27.8145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59024"/>
        <c:axId val="-2142011472"/>
      </c:lineChart>
      <c:catAx>
        <c:axId val="-21420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11472"/>
        <c:crosses val="autoZero"/>
        <c:auto val="1"/>
        <c:lblAlgn val="ctr"/>
        <c:lblOffset val="100"/>
        <c:noMultiLvlLbl val="0"/>
      </c:catAx>
      <c:valAx>
        <c:axId val="-2142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googl!$E$2:$E$13</c:f>
              <c:numCache>
                <c:formatCode>0.0000</c:formatCode>
                <c:ptCount val="12"/>
                <c:pt idx="0">
                  <c:v>-1.38462306789523</c:v>
                </c:pt>
                <c:pt idx="1">
                  <c:v>1.599696739954504</c:v>
                </c:pt>
                <c:pt idx="2">
                  <c:v>1.18943501836628</c:v>
                </c:pt>
                <c:pt idx="3">
                  <c:v>-3.674827432090188</c:v>
                </c:pt>
                <c:pt idx="4">
                  <c:v>3.67903915847867</c:v>
                </c:pt>
                <c:pt idx="5">
                  <c:v>1.507407086545975</c:v>
                </c:pt>
                <c:pt idx="6">
                  <c:v>3.641872332073981</c:v>
                </c:pt>
                <c:pt idx="7">
                  <c:v>-1.044645462503657</c:v>
                </c:pt>
                <c:pt idx="8">
                  <c:v>7.910125474175666</c:v>
                </c:pt>
                <c:pt idx="9">
                  <c:v>5.817842670611695</c:v>
                </c:pt>
                <c:pt idx="10">
                  <c:v>-5.930445517004123</c:v>
                </c:pt>
                <c:pt idx="11">
                  <c:v>4.227481347747597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77979168"/>
        <c:axId val="-1178063696"/>
      </c:barChart>
      <c:catAx>
        <c:axId val="-11779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063696"/>
        <c:crosses val="autoZero"/>
        <c:auto val="1"/>
        <c:lblAlgn val="ctr"/>
        <c:lblOffset val="100"/>
        <c:noMultiLvlLbl val="0"/>
      </c:catAx>
      <c:valAx>
        <c:axId val="-11780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9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and Cumulative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msft!$D$2:$D$13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msft!$E$2:$E$13</c:f>
              <c:numCache>
                <c:formatCode>0.0000</c:formatCode>
                <c:ptCount val="12"/>
                <c:pt idx="0">
                  <c:v>-5.243702081051493</c:v>
                </c:pt>
                <c:pt idx="1">
                  <c:v>-0.808166737558491</c:v>
                </c:pt>
                <c:pt idx="2">
                  <c:v>-1.939097960356229</c:v>
                </c:pt>
                <c:pt idx="3">
                  <c:v>-3.74465575703965</c:v>
                </c:pt>
                <c:pt idx="4">
                  <c:v>-1.336405529953899</c:v>
                </c:pt>
                <c:pt idx="5">
                  <c:v>1.795109873104295</c:v>
                </c:pt>
                <c:pt idx="6">
                  <c:v>-2.131632176754317</c:v>
                </c:pt>
                <c:pt idx="7">
                  <c:v>-3.905381806635976</c:v>
                </c:pt>
                <c:pt idx="8">
                  <c:v>-0.877483443708615</c:v>
                </c:pt>
                <c:pt idx="9">
                  <c:v>-3.444259567387686</c:v>
                </c:pt>
                <c:pt idx="10">
                  <c:v>0.138050043140625</c:v>
                </c:pt>
                <c:pt idx="11">
                  <c:v>-2.733367715317181</c:v>
                </c:pt>
              </c:numCache>
            </c:numRef>
          </c:val>
          <c:smooth val="0"/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msft!$D$2:$D$13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msft!$G$2:$G$13</c:f>
              <c:numCache>
                <c:formatCode>0.0000</c:formatCode>
                <c:ptCount val="12"/>
                <c:pt idx="0">
                  <c:v>0.0471</c:v>
                </c:pt>
                <c:pt idx="1">
                  <c:v>5.9686</c:v>
                </c:pt>
                <c:pt idx="2">
                  <c:v>6.8751</c:v>
                </c:pt>
                <c:pt idx="3">
                  <c:v>6.0051</c:v>
                </c:pt>
                <c:pt idx="4">
                  <c:v>11.7865</c:v>
                </c:pt>
                <c:pt idx="5">
                  <c:v>16.2634</c:v>
                </c:pt>
                <c:pt idx="6">
                  <c:v>22.6634</c:v>
                </c:pt>
                <c:pt idx="7">
                  <c:v>25.4319</c:v>
                </c:pt>
                <c:pt idx="8">
                  <c:v>25.3971</c:v>
                </c:pt>
                <c:pt idx="9">
                  <c:v>29.6132</c:v>
                </c:pt>
                <c:pt idx="10">
                  <c:v>23.6333</c:v>
                </c:pt>
                <c:pt idx="11">
                  <c:v>27.8145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3755504"/>
        <c:axId val="-1172446384"/>
      </c:lineChart>
      <c:catAx>
        <c:axId val="-18937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446384"/>
        <c:crosses val="autoZero"/>
        <c:auto val="1"/>
        <c:lblAlgn val="ctr"/>
        <c:lblOffset val="100"/>
        <c:noMultiLvlLbl val="0"/>
      </c:catAx>
      <c:valAx>
        <c:axId val="-1172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472016</xdr:colOff>
      <xdr:row>15</xdr:row>
      <xdr:rowOff>36286</xdr:rowOff>
    </xdr:from>
    <xdr:to>
      <xdr:col>8</xdr:col>
      <xdr:colOff>438451</xdr:colOff>
      <xdr:row>34</xdr:row>
      <xdr:rowOff>105833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638849</xdr:colOff>
      <xdr:row>18</xdr:row>
      <xdr:rowOff>187035</xdr:rowOff>
    </xdr:from>
    <xdr:to>
      <xdr:col>14</xdr:col>
      <xdr:colOff>481061</xdr:colOff>
      <xdr:row>36</xdr:row>
      <xdr:rowOff>76968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72570</xdr:colOff>
      <xdr:row>14</xdr:row>
      <xdr:rowOff>65872</xdr:rowOff>
    </xdr:from>
    <xdr:to>
      <xdr:col>7</xdr:col>
      <xdr:colOff>753626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174170</xdr:colOff>
      <xdr:row>14</xdr:row>
      <xdr:rowOff>118718</xdr:rowOff>
    </xdr:from>
    <xdr:to>
      <xdr:col>13</xdr:col>
      <xdr:colOff>186267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67733</xdr:colOff>
      <xdr:row>16</xdr:row>
      <xdr:rowOff>33867</xdr:rowOff>
    </xdr:from>
    <xdr:to>
      <xdr:col>7</xdr:col>
      <xdr:colOff>677333</xdr:colOff>
      <xdr:row>30</xdr:row>
      <xdr:rowOff>186267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100989</xdr:colOff>
      <xdr:row>16</xdr:row>
      <xdr:rowOff>66713</xdr:rowOff>
    </xdr:from>
    <xdr:to>
      <xdr:col>13</xdr:col>
      <xdr:colOff>30602</xdr:colOff>
      <xdr:row>30</xdr:row>
      <xdr:rowOff>153012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14</xdr:row>
      <xdr:rowOff>177800</xdr:rowOff>
    </xdr:from>
    <xdr:to>
      <xdr:col>7</xdr:col>
      <xdr:colOff>482600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33867</xdr:colOff>
      <xdr:row>14</xdr:row>
      <xdr:rowOff>186266</xdr:rowOff>
    </xdr:from>
    <xdr:to>
      <xdr:col>13</xdr:col>
      <xdr:colOff>135467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24318</xdr:colOff>
      <xdr:row>15</xdr:row>
      <xdr:rowOff>60526</xdr:rowOff>
    </xdr:from>
    <xdr:to>
      <xdr:col>7</xdr:col>
      <xdr:colOff>499893</xdr:colOff>
      <xdr:row>28</xdr:row>
      <xdr:rowOff>169152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112889</xdr:colOff>
      <xdr:row>15</xdr:row>
      <xdr:rowOff>23833</xdr:rowOff>
    </xdr:from>
    <xdr:to>
      <xdr:col>13</xdr:col>
      <xdr:colOff>156789</xdr:colOff>
      <xdr:row>30</xdr:row>
      <xdr:rowOff>15679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783585</xdr:colOff>
      <xdr:row>27</xdr:row>
      <xdr:rowOff>80392</xdr:rowOff>
    </xdr:from>
    <xdr:to>
      <xdr:col>6</xdr:col>
      <xdr:colOff>259663</xdr:colOff>
      <xdr:row>42</xdr:row>
      <xdr:rowOff>52371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775447</xdr:colOff>
      <xdr:row>28</xdr:row>
      <xdr:rowOff>44077</xdr:rowOff>
    </xdr:from>
    <xdr:to>
      <xdr:col>13</xdr:col>
      <xdr:colOff>318247</xdr:colOff>
      <xdr:row>41</xdr:row>
      <xdr:rowOff>145677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313764</xdr:colOff>
      <xdr:row>28</xdr:row>
      <xdr:rowOff>74706</xdr:rowOff>
    </xdr:from>
    <xdr:to>
      <xdr:col>19</xdr:col>
      <xdr:colOff>694764</xdr:colOff>
      <xdr:row>41</xdr:row>
      <xdr:rowOff>176306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254000</xdr:colOff>
      <xdr:row>27</xdr:row>
      <xdr:rowOff>177799</xdr:rowOff>
    </xdr:from>
    <xdr:to>
      <xdr:col>25</xdr:col>
      <xdr:colOff>635000</xdr:colOff>
      <xdr:row>41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330200</xdr:colOff>
      <xdr:row>28</xdr:row>
      <xdr:rowOff>156135</xdr:rowOff>
    </xdr:from>
    <xdr:to>
      <xdr:col>31</xdr:col>
      <xdr:colOff>711200</xdr:colOff>
      <xdr:row>42</xdr:row>
      <xdr:rowOff>52294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348876</xdr:colOff>
      <xdr:row>28</xdr:row>
      <xdr:rowOff>149412</xdr:rowOff>
    </xdr:from>
    <xdr:to>
      <xdr:col>37</xdr:col>
      <xdr:colOff>729876</xdr:colOff>
      <xdr:row>42</xdr:row>
      <xdr:rowOff>45571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265953</xdr:colOff>
      <xdr:row>28</xdr:row>
      <xdr:rowOff>50800</xdr:rowOff>
    </xdr:from>
    <xdr:to>
      <xdr:col>43</xdr:col>
      <xdr:colOff>646953</xdr:colOff>
      <xdr:row>41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557306</xdr:colOff>
      <xdr:row>27</xdr:row>
      <xdr:rowOff>156135</xdr:rowOff>
    </xdr:from>
    <xdr:to>
      <xdr:col>50</xdr:col>
      <xdr:colOff>100106</xdr:colOff>
      <xdr:row>41</xdr:row>
      <xdr:rowOff>52294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673100</xdr:colOff>
      <xdr:row>28</xdr:row>
      <xdr:rowOff>145676</xdr:rowOff>
    </xdr:from>
    <xdr:to>
      <xdr:col>56</xdr:col>
      <xdr:colOff>215900</xdr:colOff>
      <xdr:row>42</xdr:row>
      <xdr:rowOff>44077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56777</xdr:colOff>
      <xdr:row>28</xdr:row>
      <xdr:rowOff>70970</xdr:rowOff>
    </xdr:from>
    <xdr:to>
      <xdr:col>62</xdr:col>
      <xdr:colOff>437777</xdr:colOff>
      <xdr:row>41</xdr:row>
      <xdr:rowOff>174812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zoomScale="66" workbookViewId="0">
      <selection activeCell="D1" sqref="D1:D13"/>
    </sheetView>
  </sheetViews>
  <sheetFormatPr baseColWidth="10" defaultRowHeight="16" x14ac:dyDescent="0.2"/>
  <cols>
    <col min="4" max="4" width="16.33203125" style="3" customWidth="1"/>
    <col min="5" max="5" width="10.83203125" style="7"/>
    <col min="6" max="6" width="12.33203125" customWidth="1"/>
    <col min="7" max="7" width="24.1640625" customWidth="1"/>
    <col min="9" max="9" width="19" customWidth="1"/>
    <col min="15" max="15" width="21.6640625" customWidth="1"/>
    <col min="16" max="16" width="24.1640625" style="2" customWidth="1"/>
  </cols>
  <sheetData>
    <row r="1" spans="1:16" s="11" customFormat="1" x14ac:dyDescent="0.2">
      <c r="A1" s="11" t="s">
        <v>0</v>
      </c>
      <c r="B1" s="11" t="s">
        <v>1</v>
      </c>
      <c r="D1" s="5" t="s">
        <v>2</v>
      </c>
      <c r="E1" s="12" t="s">
        <v>3</v>
      </c>
      <c r="F1" s="11" t="s">
        <v>20</v>
      </c>
      <c r="G1" s="11" t="s">
        <v>16</v>
      </c>
      <c r="I1" s="11" t="s">
        <v>25</v>
      </c>
      <c r="P1" s="5"/>
    </row>
    <row r="2" spans="1:16" ht="20" thickBot="1" x14ac:dyDescent="0.3">
      <c r="A2" s="1">
        <v>42583</v>
      </c>
      <c r="B2">
        <v>106.05</v>
      </c>
      <c r="D2" s="3" t="s">
        <v>4</v>
      </c>
      <c r="E2" s="8">
        <f>((B24/B2)-1)*100</f>
        <v>4.7147571900052476E-2</v>
      </c>
      <c r="F2" s="8">
        <v>-5.9798929364146769</v>
      </c>
      <c r="G2" s="8">
        <v>4.7147571900052476E-2</v>
      </c>
      <c r="I2" s="9" t="s">
        <v>17</v>
      </c>
      <c r="J2" s="13">
        <f>AVERAGE(F2:F13)</f>
        <v>2.317873870840744</v>
      </c>
    </row>
    <row r="3" spans="1:16" ht="19" x14ac:dyDescent="0.25">
      <c r="A3" s="1">
        <v>42584</v>
      </c>
      <c r="B3">
        <v>104.48</v>
      </c>
      <c r="D3" s="3" t="s">
        <v>5</v>
      </c>
      <c r="E3" s="8">
        <f>((B45/B25)-1)*100</f>
        <v>5.9214841188044431</v>
      </c>
      <c r="F3" s="8">
        <v>-0.87003318683289699</v>
      </c>
      <c r="G3" s="8">
        <f>E3+G2</f>
        <v>5.9686316907044956</v>
      </c>
      <c r="I3" s="9" t="s">
        <v>18</v>
      </c>
      <c r="J3" s="13">
        <f>MEDIAN(F2:F13)</f>
        <v>3.4748115204165209</v>
      </c>
      <c r="O3" s="21" t="s">
        <v>27</v>
      </c>
      <c r="P3" s="24"/>
    </row>
    <row r="4" spans="1:16" ht="19" x14ac:dyDescent="0.25">
      <c r="A4" s="1">
        <v>42585</v>
      </c>
      <c r="B4">
        <v>105.79</v>
      </c>
      <c r="D4" s="3" t="s">
        <v>6</v>
      </c>
      <c r="E4" s="8">
        <f>((B66/B46)-1)*100</f>
        <v>0.90650551013153891</v>
      </c>
      <c r="F4" s="8">
        <v>-3.4794711203889328E-2</v>
      </c>
      <c r="G4" s="8">
        <f t="shared" ref="G4:G13" si="0">E4+G3</f>
        <v>6.8751372008360345</v>
      </c>
      <c r="I4" s="9" t="s">
        <v>19</v>
      </c>
      <c r="J4" s="13">
        <f>_xlfn.STDEV.P(F2:F13)</f>
        <v>3.4795152554534972</v>
      </c>
      <c r="O4" s="19"/>
      <c r="P4" s="22"/>
    </row>
    <row r="5" spans="1:16" x14ac:dyDescent="0.2">
      <c r="A5" s="1">
        <v>42586</v>
      </c>
      <c r="B5">
        <v>105.87</v>
      </c>
      <c r="D5" s="3" t="s">
        <v>7</v>
      </c>
      <c r="E5" s="8">
        <f>((B87/B67)-1)*100</f>
        <v>-0.87003318683289699</v>
      </c>
      <c r="F5" s="8">
        <v>4.7147571900052476E-2</v>
      </c>
      <c r="G5" s="8">
        <f t="shared" si="0"/>
        <v>6.0051040140031375</v>
      </c>
      <c r="O5" s="19" t="s">
        <v>21</v>
      </c>
      <c r="P5" s="22">
        <v>2.317873870840744</v>
      </c>
    </row>
    <row r="6" spans="1:16" x14ac:dyDescent="0.2">
      <c r="A6" s="1">
        <v>42587</v>
      </c>
      <c r="B6">
        <v>107.48</v>
      </c>
      <c r="D6" s="3" t="s">
        <v>8</v>
      </c>
      <c r="E6" s="8">
        <f>((B108/B88)-1)*100</f>
        <v>5.781349894967569</v>
      </c>
      <c r="F6" s="8">
        <v>0.90650551013153891</v>
      </c>
      <c r="G6" s="8">
        <f t="shared" si="0"/>
        <v>11.786453908970707</v>
      </c>
      <c r="O6" s="19" t="s">
        <v>28</v>
      </c>
      <c r="P6" s="22">
        <v>1.0491133231506244</v>
      </c>
    </row>
    <row r="7" spans="1:16" x14ac:dyDescent="0.2">
      <c r="A7" s="1">
        <v>42590</v>
      </c>
      <c r="B7">
        <v>108.37</v>
      </c>
      <c r="D7" s="3" t="s">
        <v>9</v>
      </c>
      <c r="E7" s="8">
        <f>((B128/B109)-1)*100</f>
        <v>4.4769694360740298</v>
      </c>
      <c r="F7" s="8">
        <v>2.7684383718434846</v>
      </c>
      <c r="G7" s="8">
        <f t="shared" si="0"/>
        <v>16.263423345044735</v>
      </c>
      <c r="O7" s="19" t="s">
        <v>22</v>
      </c>
      <c r="P7" s="22">
        <v>3.4748115204165209</v>
      </c>
    </row>
    <row r="8" spans="1:16" x14ac:dyDescent="0.2">
      <c r="A8" s="1">
        <v>42591</v>
      </c>
      <c r="B8">
        <v>108.81</v>
      </c>
      <c r="D8" s="3" t="s">
        <v>10</v>
      </c>
      <c r="E8" s="8">
        <f>((B147/B129)-1)*100</f>
        <v>6.4000000000000057</v>
      </c>
      <c r="F8" s="8">
        <v>4.1811846689895571</v>
      </c>
      <c r="G8" s="8">
        <f t="shared" si="0"/>
        <v>22.663423345044741</v>
      </c>
      <c r="O8" s="19" t="s">
        <v>29</v>
      </c>
      <c r="P8" s="22" t="e">
        <v>#N/A</v>
      </c>
    </row>
    <row r="9" spans="1:16" x14ac:dyDescent="0.2">
      <c r="A9" s="1">
        <v>42592</v>
      </c>
      <c r="B9">
        <v>108</v>
      </c>
      <c r="D9" s="3" t="s">
        <v>11</v>
      </c>
      <c r="E9" s="8">
        <f>((B170/B148)-1)*100</f>
        <v>2.7684383718434846</v>
      </c>
      <c r="F9" s="8">
        <v>4.2161277118297091</v>
      </c>
      <c r="G9" s="8">
        <f t="shared" si="0"/>
        <v>25.431861716888225</v>
      </c>
      <c r="O9" s="19" t="s">
        <v>23</v>
      </c>
      <c r="P9" s="22">
        <v>3.6342351571886153</v>
      </c>
    </row>
    <row r="10" spans="1:16" x14ac:dyDescent="0.2">
      <c r="A10" s="1">
        <v>42593</v>
      </c>
      <c r="B10">
        <v>107.93</v>
      </c>
      <c r="D10" s="3" t="s">
        <v>12</v>
      </c>
      <c r="E10" s="8">
        <f>((B189/B171)-1)*100</f>
        <v>-3.4794711203889328E-2</v>
      </c>
      <c r="F10" s="8">
        <v>4.4769694360740298</v>
      </c>
      <c r="G10" s="8">
        <f t="shared" si="0"/>
        <v>25.397067005684335</v>
      </c>
      <c r="O10" s="19" t="s">
        <v>30</v>
      </c>
      <c r="P10" s="22">
        <v>13.207665177745758</v>
      </c>
    </row>
    <row r="11" spans="1:16" x14ac:dyDescent="0.2">
      <c r="A11" s="1">
        <v>42594</v>
      </c>
      <c r="B11">
        <v>108.18</v>
      </c>
      <c r="D11" s="3" t="s">
        <v>13</v>
      </c>
      <c r="E11" s="8">
        <f>((B211/B190)-1)*100</f>
        <v>4.2161277118297091</v>
      </c>
      <c r="F11" s="8">
        <v>5.781349894967569</v>
      </c>
      <c r="G11" s="8">
        <f t="shared" si="0"/>
        <v>29.613194717514045</v>
      </c>
      <c r="O11" s="19" t="s">
        <v>31</v>
      </c>
      <c r="P11" s="22">
        <v>0.9730179738555238</v>
      </c>
    </row>
    <row r="12" spans="1:16" x14ac:dyDescent="0.2">
      <c r="A12" s="1">
        <v>42597</v>
      </c>
      <c r="B12">
        <v>109.48</v>
      </c>
      <c r="D12" s="3" t="s">
        <v>14</v>
      </c>
      <c r="E12" s="8">
        <f>((B233/B212)-1)*100</f>
        <v>-5.9798929364146769</v>
      </c>
      <c r="F12" s="8">
        <v>5.9214841188044431</v>
      </c>
      <c r="G12" s="8">
        <f t="shared" si="0"/>
        <v>23.63330178109937</v>
      </c>
      <c r="O12" s="19" t="s">
        <v>32</v>
      </c>
      <c r="P12" s="22">
        <v>-1.0259884883917494</v>
      </c>
    </row>
    <row r="13" spans="1:16" x14ac:dyDescent="0.2">
      <c r="A13" s="1">
        <v>42598</v>
      </c>
      <c r="B13">
        <v>109.38</v>
      </c>
      <c r="D13" s="3" t="s">
        <v>15</v>
      </c>
      <c r="E13" s="8">
        <f>((B252/B234)-1)*100</f>
        <v>4.1811846689895571</v>
      </c>
      <c r="F13" s="8">
        <v>6.4000000000000057</v>
      </c>
      <c r="G13" s="8">
        <f t="shared" si="0"/>
        <v>27.814486450088928</v>
      </c>
      <c r="O13" s="19" t="s">
        <v>33</v>
      </c>
      <c r="P13" s="22">
        <v>12.379892936414683</v>
      </c>
    </row>
    <row r="14" spans="1:16" x14ac:dyDescent="0.2">
      <c r="A14" s="1">
        <v>42599</v>
      </c>
      <c r="B14">
        <v>109.22</v>
      </c>
      <c r="O14" s="19" t="s">
        <v>34</v>
      </c>
      <c r="P14" s="22">
        <v>-5.9798929364146769</v>
      </c>
    </row>
    <row r="15" spans="1:16" x14ac:dyDescent="0.2">
      <c r="A15" s="1">
        <v>42600</v>
      </c>
      <c r="B15">
        <v>109.08</v>
      </c>
      <c r="O15" s="19" t="s">
        <v>35</v>
      </c>
      <c r="P15" s="22">
        <v>6.4000000000000057</v>
      </c>
    </row>
    <row r="16" spans="1:16" x14ac:dyDescent="0.2">
      <c r="A16" s="1">
        <v>42601</v>
      </c>
      <c r="B16">
        <v>109.36</v>
      </c>
      <c r="O16" s="19" t="s">
        <v>36</v>
      </c>
      <c r="P16" s="22">
        <v>27.814486450088928</v>
      </c>
    </row>
    <row r="17" spans="1:16" ht="17" thickBot="1" x14ac:dyDescent="0.25">
      <c r="A17" s="1">
        <v>42604</v>
      </c>
      <c r="B17">
        <v>108.51</v>
      </c>
      <c r="O17" s="20" t="s">
        <v>37</v>
      </c>
      <c r="P17" s="23">
        <v>12</v>
      </c>
    </row>
    <row r="18" spans="1:16" x14ac:dyDescent="0.2">
      <c r="A18" s="1">
        <v>42605</v>
      </c>
      <c r="B18">
        <v>108.85</v>
      </c>
    </row>
    <row r="19" spans="1:16" x14ac:dyDescent="0.2">
      <c r="A19" s="1">
        <v>42606</v>
      </c>
      <c r="B19">
        <v>108.03</v>
      </c>
    </row>
    <row r="20" spans="1:16" x14ac:dyDescent="0.2">
      <c r="A20" s="1">
        <v>42607</v>
      </c>
      <c r="B20">
        <v>107.57</v>
      </c>
    </row>
    <row r="21" spans="1:16" x14ac:dyDescent="0.2">
      <c r="A21" s="1">
        <v>42608</v>
      </c>
      <c r="B21">
        <v>106.94</v>
      </c>
    </row>
    <row r="22" spans="1:16" x14ac:dyDescent="0.2">
      <c r="A22" s="1">
        <v>42611</v>
      </c>
      <c r="B22">
        <v>106.82</v>
      </c>
    </row>
    <row r="23" spans="1:16" x14ac:dyDescent="0.2">
      <c r="A23" s="1">
        <v>42612</v>
      </c>
      <c r="B23">
        <v>106</v>
      </c>
    </row>
    <row r="24" spans="1:16" x14ac:dyDescent="0.2">
      <c r="A24" s="1">
        <v>42613</v>
      </c>
      <c r="B24">
        <v>106.1</v>
      </c>
    </row>
    <row r="25" spans="1:16" x14ac:dyDescent="0.2">
      <c r="A25" s="1">
        <v>42614</v>
      </c>
      <c r="B25">
        <v>106.73</v>
      </c>
    </row>
    <row r="26" spans="1:16" x14ac:dyDescent="0.2">
      <c r="A26" s="1">
        <v>42615</v>
      </c>
      <c r="B26">
        <v>107.73</v>
      </c>
    </row>
    <row r="27" spans="1:16" x14ac:dyDescent="0.2">
      <c r="A27" s="1">
        <v>42619</v>
      </c>
      <c r="B27">
        <v>107.7</v>
      </c>
    </row>
    <row r="28" spans="1:16" x14ac:dyDescent="0.2">
      <c r="A28" s="1">
        <v>42620</v>
      </c>
      <c r="B28">
        <v>108.36</v>
      </c>
    </row>
    <row r="29" spans="1:16" x14ac:dyDescent="0.2">
      <c r="A29" s="1">
        <v>42621</v>
      </c>
      <c r="B29">
        <v>105.52</v>
      </c>
    </row>
    <row r="30" spans="1:16" x14ac:dyDescent="0.2">
      <c r="A30" s="1">
        <v>42622</v>
      </c>
      <c r="B30">
        <v>103.13</v>
      </c>
    </row>
    <row r="31" spans="1:16" x14ac:dyDescent="0.2">
      <c r="A31" s="1">
        <v>42625</v>
      </c>
      <c r="B31">
        <v>105.44</v>
      </c>
    </row>
    <row r="32" spans="1:16" x14ac:dyDescent="0.2">
      <c r="A32" s="1">
        <v>42626</v>
      </c>
      <c r="B32">
        <v>107.95</v>
      </c>
    </row>
    <row r="33" spans="1:2" x14ac:dyDescent="0.2">
      <c r="A33" s="1">
        <v>42627</v>
      </c>
      <c r="B33">
        <v>111.77</v>
      </c>
    </row>
    <row r="34" spans="1:2" x14ac:dyDescent="0.2">
      <c r="A34" s="1">
        <v>42628</v>
      </c>
      <c r="B34">
        <v>115.57</v>
      </c>
    </row>
    <row r="35" spans="1:2" x14ac:dyDescent="0.2">
      <c r="A35" s="1">
        <v>42629</v>
      </c>
      <c r="B35">
        <v>114.92</v>
      </c>
    </row>
    <row r="36" spans="1:2" x14ac:dyDescent="0.2">
      <c r="A36" s="1">
        <v>42632</v>
      </c>
      <c r="B36">
        <v>113.58</v>
      </c>
    </row>
    <row r="37" spans="1:2" x14ac:dyDescent="0.2">
      <c r="A37" s="1">
        <v>42633</v>
      </c>
      <c r="B37">
        <v>113.57</v>
      </c>
    </row>
    <row r="38" spans="1:2" x14ac:dyDescent="0.2">
      <c r="A38" s="1">
        <v>42634</v>
      </c>
      <c r="B38">
        <v>113.55</v>
      </c>
    </row>
    <row r="39" spans="1:2" x14ac:dyDescent="0.2">
      <c r="A39" s="1">
        <v>42635</v>
      </c>
      <c r="B39">
        <v>114.62</v>
      </c>
    </row>
    <row r="40" spans="1:2" x14ac:dyDescent="0.2">
      <c r="A40" s="1">
        <v>42636</v>
      </c>
      <c r="B40">
        <v>112.71</v>
      </c>
    </row>
    <row r="41" spans="1:2" x14ac:dyDescent="0.2">
      <c r="A41" s="1">
        <v>42639</v>
      </c>
      <c r="B41">
        <v>112.88</v>
      </c>
    </row>
    <row r="42" spans="1:2" x14ac:dyDescent="0.2">
      <c r="A42" s="1">
        <v>42640</v>
      </c>
      <c r="B42">
        <v>113.09</v>
      </c>
    </row>
    <row r="43" spans="1:2" x14ac:dyDescent="0.2">
      <c r="A43" s="1">
        <v>42641</v>
      </c>
      <c r="B43">
        <v>113.95</v>
      </c>
    </row>
    <row r="44" spans="1:2" x14ac:dyDescent="0.2">
      <c r="A44" s="1">
        <v>42642</v>
      </c>
      <c r="B44">
        <v>112.18</v>
      </c>
    </row>
    <row r="45" spans="1:2" x14ac:dyDescent="0.2">
      <c r="A45" s="1">
        <v>42643</v>
      </c>
      <c r="B45">
        <v>113.05</v>
      </c>
    </row>
    <row r="46" spans="1:2" x14ac:dyDescent="0.2">
      <c r="A46" s="1">
        <v>42646</v>
      </c>
      <c r="B46">
        <v>112.52</v>
      </c>
    </row>
    <row r="47" spans="1:2" x14ac:dyDescent="0.2">
      <c r="A47" s="1">
        <v>42647</v>
      </c>
      <c r="B47">
        <v>113</v>
      </c>
    </row>
    <row r="48" spans="1:2" x14ac:dyDescent="0.2">
      <c r="A48" s="1">
        <v>42648</v>
      </c>
      <c r="B48">
        <v>113.05</v>
      </c>
    </row>
    <row r="49" spans="1:2" x14ac:dyDescent="0.2">
      <c r="A49" s="1">
        <v>42649</v>
      </c>
      <c r="B49">
        <v>113.89</v>
      </c>
    </row>
    <row r="50" spans="1:2" x14ac:dyDescent="0.2">
      <c r="A50" s="1">
        <v>42650</v>
      </c>
      <c r="B50">
        <v>114.06</v>
      </c>
    </row>
    <row r="51" spans="1:2" x14ac:dyDescent="0.2">
      <c r="A51" s="1">
        <v>42653</v>
      </c>
      <c r="B51">
        <v>116.05</v>
      </c>
    </row>
    <row r="52" spans="1:2" x14ac:dyDescent="0.2">
      <c r="A52" s="1">
        <v>42654</v>
      </c>
      <c r="B52">
        <v>116.3</v>
      </c>
    </row>
    <row r="53" spans="1:2" x14ac:dyDescent="0.2">
      <c r="A53" s="1">
        <v>42655</v>
      </c>
      <c r="B53">
        <v>117.34</v>
      </c>
    </row>
    <row r="54" spans="1:2" x14ac:dyDescent="0.2">
      <c r="A54" s="1">
        <v>42656</v>
      </c>
      <c r="B54">
        <v>116.98</v>
      </c>
    </row>
    <row r="55" spans="1:2" x14ac:dyDescent="0.2">
      <c r="A55" s="1">
        <v>42657</v>
      </c>
      <c r="B55">
        <v>117.63</v>
      </c>
    </row>
    <row r="56" spans="1:2" x14ac:dyDescent="0.2">
      <c r="A56" s="1">
        <v>42660</v>
      </c>
      <c r="B56">
        <v>117.55</v>
      </c>
    </row>
    <row r="57" spans="1:2" x14ac:dyDescent="0.2">
      <c r="A57" s="1">
        <v>42661</v>
      </c>
      <c r="B57">
        <v>117.47</v>
      </c>
    </row>
    <row r="58" spans="1:2" x14ac:dyDescent="0.2">
      <c r="A58" s="1">
        <v>42662</v>
      </c>
      <c r="B58">
        <v>117.12</v>
      </c>
    </row>
    <row r="59" spans="1:2" x14ac:dyDescent="0.2">
      <c r="A59" s="1">
        <v>42663</v>
      </c>
      <c r="B59">
        <v>117.06</v>
      </c>
    </row>
    <row r="60" spans="1:2" x14ac:dyDescent="0.2">
      <c r="A60" s="1">
        <v>42664</v>
      </c>
      <c r="B60">
        <v>116.6</v>
      </c>
    </row>
    <row r="61" spans="1:2" x14ac:dyDescent="0.2">
      <c r="A61" s="1">
        <v>42667</v>
      </c>
      <c r="B61">
        <v>117.65</v>
      </c>
    </row>
    <row r="62" spans="1:2" x14ac:dyDescent="0.2">
      <c r="A62" s="1">
        <v>42668</v>
      </c>
      <c r="B62">
        <v>118.25</v>
      </c>
    </row>
    <row r="63" spans="1:2" x14ac:dyDescent="0.2">
      <c r="A63" s="1">
        <v>42669</v>
      </c>
      <c r="B63">
        <v>115.59</v>
      </c>
    </row>
    <row r="64" spans="1:2" x14ac:dyDescent="0.2">
      <c r="A64" s="1">
        <v>42670</v>
      </c>
      <c r="B64">
        <v>114.48</v>
      </c>
    </row>
    <row r="65" spans="1:2" x14ac:dyDescent="0.2">
      <c r="A65" s="1">
        <v>42671</v>
      </c>
      <c r="B65">
        <v>113.72</v>
      </c>
    </row>
    <row r="66" spans="1:2" x14ac:dyDescent="0.2">
      <c r="A66" s="1">
        <v>42674</v>
      </c>
      <c r="B66">
        <v>113.54</v>
      </c>
    </row>
    <row r="67" spans="1:2" x14ac:dyDescent="0.2">
      <c r="A67" s="1">
        <v>42675</v>
      </c>
      <c r="B67">
        <v>111.49</v>
      </c>
    </row>
    <row r="68" spans="1:2" x14ac:dyDescent="0.2">
      <c r="A68" s="1">
        <v>42676</v>
      </c>
      <c r="B68">
        <v>111.59</v>
      </c>
    </row>
    <row r="69" spans="1:2" x14ac:dyDescent="0.2">
      <c r="A69" s="1">
        <v>42677</v>
      </c>
      <c r="B69">
        <v>109.83</v>
      </c>
    </row>
    <row r="70" spans="1:2" x14ac:dyDescent="0.2">
      <c r="A70" s="1">
        <v>42678</v>
      </c>
      <c r="B70">
        <v>108.84</v>
      </c>
    </row>
    <row r="71" spans="1:2" x14ac:dyDescent="0.2">
      <c r="A71" s="1">
        <v>42681</v>
      </c>
      <c r="B71">
        <v>110.41</v>
      </c>
    </row>
    <row r="72" spans="1:2" x14ac:dyDescent="0.2">
      <c r="A72" s="1">
        <v>42682</v>
      </c>
      <c r="B72">
        <v>111.06</v>
      </c>
    </row>
    <row r="73" spans="1:2" x14ac:dyDescent="0.2">
      <c r="A73" s="1">
        <v>42683</v>
      </c>
      <c r="B73">
        <v>110.88</v>
      </c>
    </row>
    <row r="74" spans="1:2" x14ac:dyDescent="0.2">
      <c r="A74" s="1">
        <v>42684</v>
      </c>
      <c r="B74">
        <v>107.79</v>
      </c>
    </row>
    <row r="75" spans="1:2" x14ac:dyDescent="0.2">
      <c r="A75" s="1">
        <v>42685</v>
      </c>
      <c r="B75">
        <v>108.43</v>
      </c>
    </row>
    <row r="76" spans="1:2" x14ac:dyDescent="0.2">
      <c r="A76" s="1">
        <v>42688</v>
      </c>
      <c r="B76">
        <v>105.71</v>
      </c>
    </row>
    <row r="77" spans="1:2" x14ac:dyDescent="0.2">
      <c r="A77" s="1">
        <v>42689</v>
      </c>
      <c r="B77">
        <v>107.11</v>
      </c>
    </row>
    <row r="78" spans="1:2" x14ac:dyDescent="0.2">
      <c r="A78" s="1">
        <v>42690</v>
      </c>
      <c r="B78">
        <v>109.99</v>
      </c>
    </row>
    <row r="79" spans="1:2" x14ac:dyDescent="0.2">
      <c r="A79" s="1">
        <v>42691</v>
      </c>
      <c r="B79">
        <v>109.95</v>
      </c>
    </row>
    <row r="80" spans="1:2" x14ac:dyDescent="0.2">
      <c r="A80" s="1">
        <v>42692</v>
      </c>
      <c r="B80">
        <v>110.06</v>
      </c>
    </row>
    <row r="81" spans="1:2" x14ac:dyDescent="0.2">
      <c r="A81" s="1">
        <v>42695</v>
      </c>
      <c r="B81">
        <v>111.73</v>
      </c>
    </row>
    <row r="82" spans="1:2" x14ac:dyDescent="0.2">
      <c r="A82" s="1">
        <v>42696</v>
      </c>
      <c r="B82">
        <v>111.8</v>
      </c>
    </row>
    <row r="83" spans="1:2" x14ac:dyDescent="0.2">
      <c r="A83" s="1">
        <v>42697</v>
      </c>
      <c r="B83">
        <v>111.23</v>
      </c>
    </row>
    <row r="84" spans="1:2" x14ac:dyDescent="0.2">
      <c r="A84" s="1">
        <v>42699</v>
      </c>
      <c r="B84">
        <v>111.79</v>
      </c>
    </row>
    <row r="85" spans="1:2" x14ac:dyDescent="0.2">
      <c r="A85" s="1">
        <v>42702</v>
      </c>
      <c r="B85">
        <v>111.57</v>
      </c>
    </row>
    <row r="86" spans="1:2" x14ac:dyDescent="0.2">
      <c r="A86" s="1">
        <v>42703</v>
      </c>
      <c r="B86">
        <v>111.46</v>
      </c>
    </row>
    <row r="87" spans="1:2" x14ac:dyDescent="0.2">
      <c r="A87" s="1">
        <v>42704</v>
      </c>
      <c r="B87">
        <v>110.52</v>
      </c>
    </row>
    <row r="88" spans="1:2" x14ac:dyDescent="0.2">
      <c r="A88" s="1">
        <v>42705</v>
      </c>
      <c r="B88">
        <v>109.49</v>
      </c>
    </row>
    <row r="89" spans="1:2" x14ac:dyDescent="0.2">
      <c r="A89" s="1">
        <v>42706</v>
      </c>
      <c r="B89">
        <v>109.9</v>
      </c>
    </row>
    <row r="90" spans="1:2" x14ac:dyDescent="0.2">
      <c r="A90" s="1">
        <v>42709</v>
      </c>
      <c r="B90">
        <v>109.11</v>
      </c>
    </row>
    <row r="91" spans="1:2" x14ac:dyDescent="0.2">
      <c r="A91" s="1">
        <v>42710</v>
      </c>
      <c r="B91">
        <v>109.95</v>
      </c>
    </row>
    <row r="92" spans="1:2" x14ac:dyDescent="0.2">
      <c r="A92" s="1">
        <v>42711</v>
      </c>
      <c r="B92">
        <v>111.03</v>
      </c>
    </row>
    <row r="93" spans="1:2" x14ac:dyDescent="0.2">
      <c r="A93" s="1">
        <v>42712</v>
      </c>
      <c r="B93">
        <v>112.12</v>
      </c>
    </row>
    <row r="94" spans="1:2" x14ac:dyDescent="0.2">
      <c r="A94" s="1">
        <v>42713</v>
      </c>
      <c r="B94">
        <v>113.95</v>
      </c>
    </row>
    <row r="95" spans="1:2" x14ac:dyDescent="0.2">
      <c r="A95" s="1">
        <v>42716</v>
      </c>
      <c r="B95">
        <v>113.3</v>
      </c>
    </row>
    <row r="96" spans="1:2" x14ac:dyDescent="0.2">
      <c r="A96" s="1">
        <v>42717</v>
      </c>
      <c r="B96">
        <v>115.19</v>
      </c>
    </row>
    <row r="97" spans="1:2" x14ac:dyDescent="0.2">
      <c r="A97" s="1">
        <v>42718</v>
      </c>
      <c r="B97">
        <v>115.19</v>
      </c>
    </row>
    <row r="98" spans="1:2" x14ac:dyDescent="0.2">
      <c r="A98" s="1">
        <v>42719</v>
      </c>
      <c r="B98">
        <v>115.82</v>
      </c>
    </row>
    <row r="99" spans="1:2" x14ac:dyDescent="0.2">
      <c r="A99" s="1">
        <v>42720</v>
      </c>
      <c r="B99">
        <v>115.97</v>
      </c>
    </row>
    <row r="100" spans="1:2" x14ac:dyDescent="0.2">
      <c r="A100" s="1">
        <v>42723</v>
      </c>
      <c r="B100">
        <v>116.64</v>
      </c>
    </row>
    <row r="101" spans="1:2" x14ac:dyDescent="0.2">
      <c r="A101" s="1">
        <v>42724</v>
      </c>
      <c r="B101">
        <v>116.95</v>
      </c>
    </row>
    <row r="102" spans="1:2" x14ac:dyDescent="0.2">
      <c r="A102" s="1">
        <v>42725</v>
      </c>
      <c r="B102">
        <v>117.06</v>
      </c>
    </row>
    <row r="103" spans="1:2" x14ac:dyDescent="0.2">
      <c r="A103" s="1">
        <v>42726</v>
      </c>
      <c r="B103">
        <v>116.29</v>
      </c>
    </row>
    <row r="104" spans="1:2" x14ac:dyDescent="0.2">
      <c r="A104" s="1">
        <v>42727</v>
      </c>
      <c r="B104">
        <v>116.52</v>
      </c>
    </row>
    <row r="105" spans="1:2" x14ac:dyDescent="0.2">
      <c r="A105" s="1">
        <v>42731</v>
      </c>
      <c r="B105">
        <v>117.26</v>
      </c>
    </row>
    <row r="106" spans="1:2" x14ac:dyDescent="0.2">
      <c r="A106" s="1">
        <v>42732</v>
      </c>
      <c r="B106">
        <v>116.76</v>
      </c>
    </row>
    <row r="107" spans="1:2" x14ac:dyDescent="0.2">
      <c r="A107" s="1">
        <v>42733</v>
      </c>
      <c r="B107">
        <v>116.73</v>
      </c>
    </row>
    <row r="108" spans="1:2" x14ac:dyDescent="0.2">
      <c r="A108" s="1">
        <v>42734</v>
      </c>
      <c r="B108">
        <v>115.82</v>
      </c>
    </row>
    <row r="109" spans="1:2" x14ac:dyDescent="0.2">
      <c r="A109" s="1">
        <v>42738</v>
      </c>
      <c r="B109">
        <v>116.15</v>
      </c>
    </row>
    <row r="110" spans="1:2" x14ac:dyDescent="0.2">
      <c r="A110" s="1">
        <v>42739</v>
      </c>
      <c r="B110">
        <v>116.02</v>
      </c>
    </row>
    <row r="111" spans="1:2" x14ac:dyDescent="0.2">
      <c r="A111" s="1">
        <v>42740</v>
      </c>
      <c r="B111">
        <v>116.61</v>
      </c>
    </row>
    <row r="112" spans="1:2" x14ac:dyDescent="0.2">
      <c r="A112" s="1">
        <v>42741</v>
      </c>
      <c r="B112">
        <v>117.91</v>
      </c>
    </row>
    <row r="113" spans="1:2" x14ac:dyDescent="0.2">
      <c r="A113" s="1">
        <v>42744</v>
      </c>
      <c r="B113">
        <v>118.99</v>
      </c>
    </row>
    <row r="114" spans="1:2" x14ac:dyDescent="0.2">
      <c r="A114" s="1">
        <v>42745</v>
      </c>
      <c r="B114">
        <v>119.11</v>
      </c>
    </row>
    <row r="115" spans="1:2" x14ac:dyDescent="0.2">
      <c r="A115" s="1">
        <v>42746</v>
      </c>
      <c r="B115">
        <v>119.75</v>
      </c>
    </row>
    <row r="116" spans="1:2" x14ac:dyDescent="0.2">
      <c r="A116" s="1">
        <v>42747</v>
      </c>
      <c r="B116">
        <v>119.25</v>
      </c>
    </row>
    <row r="117" spans="1:2" x14ac:dyDescent="0.2">
      <c r="A117" s="1">
        <v>42748</v>
      </c>
      <c r="B117">
        <v>119.04</v>
      </c>
    </row>
    <row r="118" spans="1:2" x14ac:dyDescent="0.2">
      <c r="A118" s="1">
        <v>42752</v>
      </c>
      <c r="B118">
        <v>120</v>
      </c>
    </row>
    <row r="119" spans="1:2" x14ac:dyDescent="0.2">
      <c r="A119" s="1">
        <v>42753</v>
      </c>
      <c r="B119">
        <v>119.99</v>
      </c>
    </row>
    <row r="120" spans="1:2" x14ac:dyDescent="0.2">
      <c r="A120" s="1">
        <v>42754</v>
      </c>
      <c r="B120">
        <v>119.78</v>
      </c>
    </row>
    <row r="121" spans="1:2" x14ac:dyDescent="0.2">
      <c r="A121" s="1">
        <v>42755</v>
      </c>
      <c r="B121">
        <v>120</v>
      </c>
    </row>
    <row r="122" spans="1:2" x14ac:dyDescent="0.2">
      <c r="A122" s="1">
        <v>42758</v>
      </c>
      <c r="B122">
        <v>120.08</v>
      </c>
    </row>
    <row r="123" spans="1:2" x14ac:dyDescent="0.2">
      <c r="A123" s="1">
        <v>42759</v>
      </c>
      <c r="B123">
        <v>119.97</v>
      </c>
    </row>
    <row r="124" spans="1:2" x14ac:dyDescent="0.2">
      <c r="A124" s="1">
        <v>42760</v>
      </c>
      <c r="B124">
        <v>121.88</v>
      </c>
    </row>
    <row r="125" spans="1:2" x14ac:dyDescent="0.2">
      <c r="A125" s="1">
        <v>42761</v>
      </c>
      <c r="B125">
        <v>121.94</v>
      </c>
    </row>
    <row r="126" spans="1:2" x14ac:dyDescent="0.2">
      <c r="A126" s="1">
        <v>42762</v>
      </c>
      <c r="B126">
        <v>121.95</v>
      </c>
    </row>
    <row r="127" spans="1:2" x14ac:dyDescent="0.2">
      <c r="A127" s="1">
        <v>42765</v>
      </c>
      <c r="B127">
        <v>121.63</v>
      </c>
    </row>
    <row r="128" spans="1:2" x14ac:dyDescent="0.2">
      <c r="A128" s="1">
        <v>42766</v>
      </c>
      <c r="B128">
        <v>121.35</v>
      </c>
    </row>
    <row r="129" spans="1:2" x14ac:dyDescent="0.2">
      <c r="A129" s="1">
        <v>42767</v>
      </c>
      <c r="B129">
        <v>128.75</v>
      </c>
    </row>
    <row r="130" spans="1:2" x14ac:dyDescent="0.2">
      <c r="A130" s="1">
        <v>42768</v>
      </c>
      <c r="B130">
        <v>128.53</v>
      </c>
    </row>
    <row r="131" spans="1:2" x14ac:dyDescent="0.2">
      <c r="A131" s="1">
        <v>42769</v>
      </c>
      <c r="B131">
        <v>129.08000000000001</v>
      </c>
    </row>
    <row r="132" spans="1:2" x14ac:dyDescent="0.2">
      <c r="A132" s="1">
        <v>42772</v>
      </c>
      <c r="B132">
        <v>130.29</v>
      </c>
    </row>
    <row r="133" spans="1:2" x14ac:dyDescent="0.2">
      <c r="A133" s="1">
        <v>42773</v>
      </c>
      <c r="B133">
        <v>131.53</v>
      </c>
    </row>
    <row r="134" spans="1:2" x14ac:dyDescent="0.2">
      <c r="A134" s="1">
        <v>42774</v>
      </c>
      <c r="B134">
        <v>132.04</v>
      </c>
    </row>
    <row r="135" spans="1:2" x14ac:dyDescent="0.2">
      <c r="A135" s="1">
        <v>42775</v>
      </c>
      <c r="B135">
        <v>132.41999999999999</v>
      </c>
    </row>
    <row r="136" spans="1:2" x14ac:dyDescent="0.2">
      <c r="A136" s="1">
        <v>42776</v>
      </c>
      <c r="B136">
        <v>132.12</v>
      </c>
    </row>
    <row r="137" spans="1:2" x14ac:dyDescent="0.2">
      <c r="A137" s="1">
        <v>42779</v>
      </c>
      <c r="B137">
        <v>133.29</v>
      </c>
    </row>
    <row r="138" spans="1:2" x14ac:dyDescent="0.2">
      <c r="A138" s="1">
        <v>42780</v>
      </c>
      <c r="B138">
        <v>135.02000000000001</v>
      </c>
    </row>
    <row r="139" spans="1:2" x14ac:dyDescent="0.2">
      <c r="A139" s="1">
        <v>42781</v>
      </c>
      <c r="B139">
        <v>135.51</v>
      </c>
    </row>
    <row r="140" spans="1:2" x14ac:dyDescent="0.2">
      <c r="A140" s="1">
        <v>42782</v>
      </c>
      <c r="B140">
        <v>135.34</v>
      </c>
    </row>
    <row r="141" spans="1:2" x14ac:dyDescent="0.2">
      <c r="A141" s="1">
        <v>42783</v>
      </c>
      <c r="B141">
        <v>135.72</v>
      </c>
    </row>
    <row r="142" spans="1:2" x14ac:dyDescent="0.2">
      <c r="A142" s="1">
        <v>42787</v>
      </c>
      <c r="B142">
        <v>136.69999999999999</v>
      </c>
    </row>
    <row r="143" spans="1:2" x14ac:dyDescent="0.2">
      <c r="A143" s="1">
        <v>42788</v>
      </c>
      <c r="B143">
        <v>137.11000000000001</v>
      </c>
    </row>
    <row r="144" spans="1:2" x14ac:dyDescent="0.2">
      <c r="A144" s="1">
        <v>42789</v>
      </c>
      <c r="B144">
        <v>136.53</v>
      </c>
    </row>
    <row r="145" spans="1:2" x14ac:dyDescent="0.2">
      <c r="A145" s="1">
        <v>42790</v>
      </c>
      <c r="B145">
        <v>136.66</v>
      </c>
    </row>
    <row r="146" spans="1:2" x14ac:dyDescent="0.2">
      <c r="A146" s="1">
        <v>42793</v>
      </c>
      <c r="B146">
        <v>136.93</v>
      </c>
    </row>
    <row r="147" spans="1:2" x14ac:dyDescent="0.2">
      <c r="A147" s="1">
        <v>42794</v>
      </c>
      <c r="B147">
        <v>136.99</v>
      </c>
    </row>
    <row r="148" spans="1:2" x14ac:dyDescent="0.2">
      <c r="A148" s="1">
        <v>42795</v>
      </c>
      <c r="B148">
        <v>139.79</v>
      </c>
    </row>
    <row r="149" spans="1:2" x14ac:dyDescent="0.2">
      <c r="A149" s="1">
        <v>42796</v>
      </c>
      <c r="B149">
        <v>138.96</v>
      </c>
    </row>
    <row r="150" spans="1:2" x14ac:dyDescent="0.2">
      <c r="A150" s="1">
        <v>42797</v>
      </c>
      <c r="B150">
        <v>139.78</v>
      </c>
    </row>
    <row r="151" spans="1:2" x14ac:dyDescent="0.2">
      <c r="A151" s="1">
        <v>42800</v>
      </c>
      <c r="B151">
        <v>139.34</v>
      </c>
    </row>
    <row r="152" spans="1:2" x14ac:dyDescent="0.2">
      <c r="A152" s="1">
        <v>42801</v>
      </c>
      <c r="B152">
        <v>139.52000000000001</v>
      </c>
    </row>
    <row r="153" spans="1:2" x14ac:dyDescent="0.2">
      <c r="A153" s="1">
        <v>42802</v>
      </c>
      <c r="B153">
        <v>139</v>
      </c>
    </row>
    <row r="154" spans="1:2" x14ac:dyDescent="0.2">
      <c r="A154" s="1">
        <v>42803</v>
      </c>
      <c r="B154">
        <v>138.68</v>
      </c>
    </row>
    <row r="155" spans="1:2" x14ac:dyDescent="0.2">
      <c r="A155" s="1">
        <v>42804</v>
      </c>
      <c r="B155">
        <v>139.13999999999999</v>
      </c>
    </row>
    <row r="156" spans="1:2" x14ac:dyDescent="0.2">
      <c r="A156" s="1">
        <v>42807</v>
      </c>
      <c r="B156">
        <v>139.19999999999999</v>
      </c>
    </row>
    <row r="157" spans="1:2" x14ac:dyDescent="0.2">
      <c r="A157" s="1">
        <v>42808</v>
      </c>
      <c r="B157">
        <v>138.99</v>
      </c>
    </row>
    <row r="158" spans="1:2" x14ac:dyDescent="0.2">
      <c r="A158" s="1">
        <v>42809</v>
      </c>
      <c r="B158">
        <v>140.46</v>
      </c>
    </row>
    <row r="159" spans="1:2" x14ac:dyDescent="0.2">
      <c r="A159" s="1">
        <v>42810</v>
      </c>
      <c r="B159">
        <v>140.69</v>
      </c>
    </row>
    <row r="160" spans="1:2" x14ac:dyDescent="0.2">
      <c r="A160" s="1">
        <v>42811</v>
      </c>
      <c r="B160">
        <v>139.99</v>
      </c>
    </row>
    <row r="161" spans="1:2" x14ac:dyDescent="0.2">
      <c r="A161" s="1">
        <v>42814</v>
      </c>
      <c r="B161">
        <v>141.46</v>
      </c>
    </row>
    <row r="162" spans="1:2" x14ac:dyDescent="0.2">
      <c r="A162" s="1">
        <v>42815</v>
      </c>
      <c r="B162">
        <v>139.84</v>
      </c>
    </row>
    <row r="163" spans="1:2" x14ac:dyDescent="0.2">
      <c r="A163" s="1">
        <v>42816</v>
      </c>
      <c r="B163">
        <v>141.41999999999999</v>
      </c>
    </row>
    <row r="164" spans="1:2" x14ac:dyDescent="0.2">
      <c r="A164" s="1">
        <v>42817</v>
      </c>
      <c r="B164">
        <v>140.91999999999999</v>
      </c>
    </row>
    <row r="165" spans="1:2" x14ac:dyDescent="0.2">
      <c r="A165" s="1">
        <v>42818</v>
      </c>
      <c r="B165">
        <v>140.63999999999999</v>
      </c>
    </row>
    <row r="166" spans="1:2" x14ac:dyDescent="0.2">
      <c r="A166" s="1">
        <v>42821</v>
      </c>
      <c r="B166">
        <v>140.88</v>
      </c>
    </row>
    <row r="167" spans="1:2" x14ac:dyDescent="0.2">
      <c r="A167" s="1">
        <v>42822</v>
      </c>
      <c r="B167">
        <v>143.80000000000001</v>
      </c>
    </row>
    <row r="168" spans="1:2" x14ac:dyDescent="0.2">
      <c r="A168" s="1">
        <v>42823</v>
      </c>
      <c r="B168">
        <v>144.12</v>
      </c>
    </row>
    <row r="169" spans="1:2" x14ac:dyDescent="0.2">
      <c r="A169" s="1">
        <v>42824</v>
      </c>
      <c r="B169">
        <v>143.93</v>
      </c>
    </row>
    <row r="170" spans="1:2" x14ac:dyDescent="0.2">
      <c r="A170" s="1">
        <v>42825</v>
      </c>
      <c r="B170">
        <v>143.66</v>
      </c>
    </row>
    <row r="171" spans="1:2" x14ac:dyDescent="0.2">
      <c r="A171" s="1">
        <v>42828</v>
      </c>
      <c r="B171">
        <v>143.69999999999999</v>
      </c>
    </row>
    <row r="172" spans="1:2" x14ac:dyDescent="0.2">
      <c r="A172" s="1">
        <v>42829</v>
      </c>
      <c r="B172">
        <v>144.77000000000001</v>
      </c>
    </row>
    <row r="173" spans="1:2" x14ac:dyDescent="0.2">
      <c r="A173" s="1">
        <v>42830</v>
      </c>
      <c r="B173">
        <v>144.02000000000001</v>
      </c>
    </row>
    <row r="174" spans="1:2" x14ac:dyDescent="0.2">
      <c r="A174" s="1">
        <v>42831</v>
      </c>
      <c r="B174">
        <v>143.66</v>
      </c>
    </row>
    <row r="175" spans="1:2" x14ac:dyDescent="0.2">
      <c r="A175" s="1">
        <v>42832</v>
      </c>
      <c r="B175">
        <v>143.34</v>
      </c>
    </row>
    <row r="176" spans="1:2" x14ac:dyDescent="0.2">
      <c r="A176" s="1">
        <v>42835</v>
      </c>
      <c r="B176">
        <v>143.16999999999999</v>
      </c>
    </row>
    <row r="177" spans="1:2" x14ac:dyDescent="0.2">
      <c r="A177" s="1">
        <v>42836</v>
      </c>
      <c r="B177">
        <v>141.63</v>
      </c>
    </row>
    <row r="178" spans="1:2" x14ac:dyDescent="0.2">
      <c r="A178" s="1">
        <v>42837</v>
      </c>
      <c r="B178">
        <v>141.80000000000001</v>
      </c>
    </row>
    <row r="179" spans="1:2" x14ac:dyDescent="0.2">
      <c r="A179" s="1">
        <v>42838</v>
      </c>
      <c r="B179">
        <v>141.05000000000001</v>
      </c>
    </row>
    <row r="180" spans="1:2" x14ac:dyDescent="0.2">
      <c r="A180" s="1">
        <v>42842</v>
      </c>
      <c r="B180">
        <v>141.83000000000001</v>
      </c>
    </row>
    <row r="181" spans="1:2" x14ac:dyDescent="0.2">
      <c r="A181" s="1">
        <v>42843</v>
      </c>
      <c r="B181">
        <v>141.19999999999999</v>
      </c>
    </row>
    <row r="182" spans="1:2" x14ac:dyDescent="0.2">
      <c r="A182" s="1">
        <v>42844</v>
      </c>
      <c r="B182">
        <v>140.68</v>
      </c>
    </row>
    <row r="183" spans="1:2" x14ac:dyDescent="0.2">
      <c r="A183" s="1">
        <v>42845</v>
      </c>
      <c r="B183">
        <v>142.44</v>
      </c>
    </row>
    <row r="184" spans="1:2" x14ac:dyDescent="0.2">
      <c r="A184" s="1">
        <v>42846</v>
      </c>
      <c r="B184">
        <v>142.27000000000001</v>
      </c>
    </row>
    <row r="185" spans="1:2" x14ac:dyDescent="0.2">
      <c r="A185" s="1">
        <v>42849</v>
      </c>
      <c r="B185">
        <v>143.63999999999999</v>
      </c>
    </row>
    <row r="186" spans="1:2" x14ac:dyDescent="0.2">
      <c r="A186" s="1">
        <v>42850</v>
      </c>
      <c r="B186">
        <v>144.53</v>
      </c>
    </row>
    <row r="187" spans="1:2" x14ac:dyDescent="0.2">
      <c r="A187" s="1">
        <v>42851</v>
      </c>
      <c r="B187">
        <v>143.68</v>
      </c>
    </row>
    <row r="188" spans="1:2" x14ac:dyDescent="0.2">
      <c r="A188" s="1">
        <v>42852</v>
      </c>
      <c r="B188">
        <v>143.79</v>
      </c>
    </row>
    <row r="189" spans="1:2" x14ac:dyDescent="0.2">
      <c r="A189" s="1">
        <v>42853</v>
      </c>
      <c r="B189">
        <v>143.65</v>
      </c>
    </row>
    <row r="190" spans="1:2" x14ac:dyDescent="0.2">
      <c r="A190" s="1">
        <v>42856</v>
      </c>
      <c r="B190">
        <v>146.58000000000001</v>
      </c>
    </row>
    <row r="191" spans="1:2" x14ac:dyDescent="0.2">
      <c r="A191" s="1">
        <v>42857</v>
      </c>
      <c r="B191">
        <v>147.51</v>
      </c>
    </row>
    <row r="192" spans="1:2" x14ac:dyDescent="0.2">
      <c r="A192" s="1">
        <v>42858</v>
      </c>
      <c r="B192">
        <v>147.06</v>
      </c>
    </row>
    <row r="193" spans="1:2" x14ac:dyDescent="0.2">
      <c r="A193" s="1">
        <v>42859</v>
      </c>
      <c r="B193">
        <v>146.53</v>
      </c>
    </row>
    <row r="194" spans="1:2" x14ac:dyDescent="0.2">
      <c r="A194" s="1">
        <v>42860</v>
      </c>
      <c r="B194">
        <v>148.96</v>
      </c>
    </row>
    <row r="195" spans="1:2" x14ac:dyDescent="0.2">
      <c r="A195" s="1">
        <v>42863</v>
      </c>
      <c r="B195">
        <v>153.01</v>
      </c>
    </row>
    <row r="196" spans="1:2" x14ac:dyDescent="0.2">
      <c r="A196" s="1">
        <v>42864</v>
      </c>
      <c r="B196">
        <v>153.99</v>
      </c>
    </row>
    <row r="197" spans="1:2" x14ac:dyDescent="0.2">
      <c r="A197" s="1">
        <v>42865</v>
      </c>
      <c r="B197">
        <v>153.26</v>
      </c>
    </row>
    <row r="198" spans="1:2" x14ac:dyDescent="0.2">
      <c r="A198" s="1">
        <v>42866</v>
      </c>
      <c r="B198">
        <v>153.94999999999999</v>
      </c>
    </row>
    <row r="199" spans="1:2" x14ac:dyDescent="0.2">
      <c r="A199" s="1">
        <v>42867</v>
      </c>
      <c r="B199">
        <v>156.1</v>
      </c>
    </row>
    <row r="200" spans="1:2" x14ac:dyDescent="0.2">
      <c r="A200" s="1">
        <v>42870</v>
      </c>
      <c r="B200">
        <v>155.69999999999999</v>
      </c>
    </row>
    <row r="201" spans="1:2" x14ac:dyDescent="0.2">
      <c r="A201" s="1">
        <v>42871</v>
      </c>
      <c r="B201">
        <v>155.47</v>
      </c>
    </row>
    <row r="202" spans="1:2" x14ac:dyDescent="0.2">
      <c r="A202" s="1">
        <v>42872</v>
      </c>
      <c r="B202">
        <v>150.25</v>
      </c>
    </row>
    <row r="203" spans="1:2" x14ac:dyDescent="0.2">
      <c r="A203" s="1">
        <v>42873</v>
      </c>
      <c r="B203">
        <v>152.54</v>
      </c>
    </row>
    <row r="204" spans="1:2" x14ac:dyDescent="0.2">
      <c r="A204" s="1">
        <v>42874</v>
      </c>
      <c r="B204">
        <v>153.06</v>
      </c>
    </row>
    <row r="205" spans="1:2" x14ac:dyDescent="0.2">
      <c r="A205" s="1">
        <v>42877</v>
      </c>
      <c r="B205">
        <v>153.99</v>
      </c>
    </row>
    <row r="206" spans="1:2" x14ac:dyDescent="0.2">
      <c r="A206" s="1">
        <v>42878</v>
      </c>
      <c r="B206">
        <v>153.80000000000001</v>
      </c>
    </row>
    <row r="207" spans="1:2" x14ac:dyDescent="0.2">
      <c r="A207" s="1">
        <v>42879</v>
      </c>
      <c r="B207">
        <v>153.34</v>
      </c>
    </row>
    <row r="208" spans="1:2" x14ac:dyDescent="0.2">
      <c r="A208" s="1">
        <v>42880</v>
      </c>
      <c r="B208">
        <v>153.87</v>
      </c>
    </row>
    <row r="209" spans="1:2" x14ac:dyDescent="0.2">
      <c r="A209" s="1">
        <v>42881</v>
      </c>
      <c r="B209">
        <v>153.61000000000001</v>
      </c>
    </row>
    <row r="210" spans="1:2" x14ac:dyDescent="0.2">
      <c r="A210" s="1">
        <v>42885</v>
      </c>
      <c r="B210">
        <v>153.66999999999999</v>
      </c>
    </row>
    <row r="211" spans="1:2" x14ac:dyDescent="0.2">
      <c r="A211" s="1">
        <v>42886</v>
      </c>
      <c r="B211">
        <v>152.76</v>
      </c>
    </row>
    <row r="212" spans="1:2" x14ac:dyDescent="0.2">
      <c r="A212" s="1">
        <v>42887</v>
      </c>
      <c r="B212">
        <v>153.18</v>
      </c>
    </row>
    <row r="213" spans="1:2" x14ac:dyDescent="0.2">
      <c r="A213" s="1">
        <v>42888</v>
      </c>
      <c r="B213">
        <v>155.44999999999999</v>
      </c>
    </row>
    <row r="214" spans="1:2" x14ac:dyDescent="0.2">
      <c r="A214" s="1">
        <v>42891</v>
      </c>
      <c r="B214">
        <v>153.93</v>
      </c>
    </row>
    <row r="215" spans="1:2" x14ac:dyDescent="0.2">
      <c r="A215" s="1">
        <v>42892</v>
      </c>
      <c r="B215">
        <v>154.44999999999999</v>
      </c>
    </row>
    <row r="216" spans="1:2" x14ac:dyDescent="0.2">
      <c r="A216" s="1">
        <v>42893</v>
      </c>
      <c r="B216">
        <v>155.37</v>
      </c>
    </row>
    <row r="217" spans="1:2" x14ac:dyDescent="0.2">
      <c r="A217" s="1">
        <v>42894</v>
      </c>
      <c r="B217">
        <v>154.99</v>
      </c>
    </row>
    <row r="218" spans="1:2" x14ac:dyDescent="0.2">
      <c r="A218" s="1">
        <v>42895</v>
      </c>
      <c r="B218">
        <v>148.97999999999999</v>
      </c>
    </row>
    <row r="219" spans="1:2" x14ac:dyDescent="0.2">
      <c r="A219" s="1">
        <v>42898</v>
      </c>
      <c r="B219">
        <v>145.41999999999999</v>
      </c>
    </row>
    <row r="220" spans="1:2" x14ac:dyDescent="0.2">
      <c r="A220" s="1">
        <v>42899</v>
      </c>
      <c r="B220">
        <v>146.59</v>
      </c>
    </row>
    <row r="221" spans="1:2" x14ac:dyDescent="0.2">
      <c r="A221" s="1">
        <v>42900</v>
      </c>
      <c r="B221">
        <v>145.16</v>
      </c>
    </row>
    <row r="222" spans="1:2" x14ac:dyDescent="0.2">
      <c r="A222" s="1">
        <v>42901</v>
      </c>
      <c r="B222">
        <v>144.29</v>
      </c>
    </row>
    <row r="223" spans="1:2" x14ac:dyDescent="0.2">
      <c r="A223" s="1">
        <v>42902</v>
      </c>
      <c r="B223">
        <v>142.27000000000001</v>
      </c>
    </row>
    <row r="224" spans="1:2" x14ac:dyDescent="0.2">
      <c r="A224" s="1">
        <v>42905</v>
      </c>
      <c r="B224">
        <v>146.34</v>
      </c>
    </row>
    <row r="225" spans="1:2" x14ac:dyDescent="0.2">
      <c r="A225" s="1">
        <v>42906</v>
      </c>
      <c r="B225">
        <v>145.01</v>
      </c>
    </row>
    <row r="226" spans="1:2" x14ac:dyDescent="0.2">
      <c r="A226" s="1">
        <v>42907</v>
      </c>
      <c r="B226">
        <v>145.87</v>
      </c>
    </row>
    <row r="227" spans="1:2" x14ac:dyDescent="0.2">
      <c r="A227" s="1">
        <v>42908</v>
      </c>
      <c r="B227">
        <v>145.63</v>
      </c>
    </row>
    <row r="228" spans="1:2" x14ac:dyDescent="0.2">
      <c r="A228" s="1">
        <v>42909</v>
      </c>
      <c r="B228">
        <v>146.28</v>
      </c>
    </row>
    <row r="229" spans="1:2" x14ac:dyDescent="0.2">
      <c r="A229" s="1">
        <v>42912</v>
      </c>
      <c r="B229">
        <v>145.82</v>
      </c>
    </row>
    <row r="230" spans="1:2" x14ac:dyDescent="0.2">
      <c r="A230" s="1">
        <v>42913</v>
      </c>
      <c r="B230">
        <v>143.72999999999999</v>
      </c>
    </row>
    <row r="231" spans="1:2" x14ac:dyDescent="0.2">
      <c r="A231" s="1">
        <v>42914</v>
      </c>
      <c r="B231">
        <v>145.83000000000001</v>
      </c>
    </row>
    <row r="232" spans="1:2" x14ac:dyDescent="0.2">
      <c r="A232" s="1">
        <v>42915</v>
      </c>
      <c r="B232">
        <v>143.68</v>
      </c>
    </row>
    <row r="233" spans="1:2" x14ac:dyDescent="0.2">
      <c r="A233" s="1">
        <v>42916</v>
      </c>
      <c r="B233">
        <v>144.02000000000001</v>
      </c>
    </row>
    <row r="234" spans="1:2" x14ac:dyDescent="0.2">
      <c r="A234" s="1">
        <v>42919</v>
      </c>
      <c r="B234">
        <v>143.5</v>
      </c>
    </row>
    <row r="235" spans="1:2" x14ac:dyDescent="0.2">
      <c r="A235" s="1">
        <v>42921</v>
      </c>
      <c r="B235">
        <v>144.09</v>
      </c>
    </row>
    <row r="236" spans="1:2" x14ac:dyDescent="0.2">
      <c r="A236" s="1">
        <v>42922</v>
      </c>
      <c r="B236">
        <v>142.72999999999999</v>
      </c>
    </row>
    <row r="237" spans="1:2" x14ac:dyDescent="0.2">
      <c r="A237" s="1">
        <v>42923</v>
      </c>
      <c r="B237">
        <v>144.18</v>
      </c>
    </row>
    <row r="238" spans="1:2" x14ac:dyDescent="0.2">
      <c r="A238" s="1">
        <v>42926</v>
      </c>
      <c r="B238">
        <v>145.06</v>
      </c>
    </row>
    <row r="239" spans="1:2" x14ac:dyDescent="0.2">
      <c r="A239" s="1">
        <v>42927</v>
      </c>
      <c r="B239">
        <v>145.53</v>
      </c>
    </row>
    <row r="240" spans="1:2" x14ac:dyDescent="0.2">
      <c r="A240" s="1">
        <v>42928</v>
      </c>
      <c r="B240">
        <v>145.74</v>
      </c>
    </row>
    <row r="241" spans="1:2" x14ac:dyDescent="0.2">
      <c r="A241" s="1">
        <v>42929</v>
      </c>
      <c r="B241">
        <v>147.77000000000001</v>
      </c>
    </row>
    <row r="242" spans="1:2" x14ac:dyDescent="0.2">
      <c r="A242" s="1">
        <v>42930</v>
      </c>
      <c r="B242">
        <v>149.04</v>
      </c>
    </row>
    <row r="243" spans="1:2" x14ac:dyDescent="0.2">
      <c r="A243" s="1">
        <v>42933</v>
      </c>
      <c r="B243">
        <v>149.56</v>
      </c>
    </row>
    <row r="244" spans="1:2" x14ac:dyDescent="0.2">
      <c r="A244" s="1">
        <v>42934</v>
      </c>
      <c r="B244">
        <v>150.08000000000001</v>
      </c>
    </row>
    <row r="245" spans="1:2" x14ac:dyDescent="0.2">
      <c r="A245" s="1">
        <v>42935</v>
      </c>
      <c r="B245">
        <v>151.02000000000001</v>
      </c>
    </row>
    <row r="246" spans="1:2" x14ac:dyDescent="0.2">
      <c r="A246" s="1">
        <v>42936</v>
      </c>
      <c r="B246">
        <v>150.34</v>
      </c>
    </row>
    <row r="247" spans="1:2" x14ac:dyDescent="0.2">
      <c r="A247" s="1">
        <v>42937</v>
      </c>
      <c r="B247">
        <v>150.27000000000001</v>
      </c>
    </row>
    <row r="248" spans="1:2" x14ac:dyDescent="0.2">
      <c r="A248" s="1">
        <v>42940</v>
      </c>
      <c r="B248">
        <v>152.09</v>
      </c>
    </row>
    <row r="249" spans="1:2" x14ac:dyDescent="0.2">
      <c r="A249" s="1">
        <v>42941</v>
      </c>
      <c r="B249">
        <v>152.74</v>
      </c>
    </row>
    <row r="250" spans="1:2" x14ac:dyDescent="0.2">
      <c r="A250" s="1">
        <v>42942</v>
      </c>
      <c r="B250">
        <v>153.46</v>
      </c>
    </row>
    <row r="251" spans="1:2" x14ac:dyDescent="0.2">
      <c r="A251" s="1">
        <v>42943</v>
      </c>
      <c r="B251">
        <v>150.56</v>
      </c>
    </row>
    <row r="252" spans="1:2" x14ac:dyDescent="0.2">
      <c r="A252" s="1">
        <v>42944</v>
      </c>
      <c r="B252">
        <v>149.5</v>
      </c>
    </row>
  </sheetData>
  <sortState ref="F2:F13">
    <sortCondition ref="F2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zoomScale="75" workbookViewId="0">
      <selection activeCell="E2" sqref="E2:E13"/>
    </sheetView>
  </sheetViews>
  <sheetFormatPr baseColWidth="10" defaultRowHeight="16" x14ac:dyDescent="0.2"/>
  <cols>
    <col min="4" max="4" width="16.33203125" style="3" customWidth="1"/>
    <col min="5" max="5" width="10.83203125" style="7"/>
    <col min="6" max="6" width="13.83203125" customWidth="1"/>
    <col min="7" max="7" width="26.5" customWidth="1"/>
    <col min="9" max="9" width="18.6640625" customWidth="1"/>
    <col min="15" max="15" width="19.1640625" customWidth="1"/>
    <col min="16" max="16" width="14.6640625" style="2" customWidth="1"/>
  </cols>
  <sheetData>
    <row r="1" spans="1:16" s="11" customFormat="1" x14ac:dyDescent="0.2">
      <c r="A1" s="11" t="s">
        <v>0</v>
      </c>
      <c r="B1" s="11" t="s">
        <v>1</v>
      </c>
      <c r="D1" s="5" t="s">
        <v>2</v>
      </c>
      <c r="E1" s="12" t="s">
        <v>3</v>
      </c>
      <c r="F1" s="11" t="s">
        <v>20</v>
      </c>
      <c r="G1" s="11" t="s">
        <v>16</v>
      </c>
      <c r="I1" s="11" t="s">
        <v>25</v>
      </c>
      <c r="P1" s="5"/>
    </row>
    <row r="2" spans="1:16" ht="17" thickBot="1" x14ac:dyDescent="0.25">
      <c r="A2" s="1">
        <v>42583</v>
      </c>
      <c r="B2">
        <v>30.73</v>
      </c>
      <c r="D2" s="3" t="s">
        <v>4</v>
      </c>
      <c r="E2" s="8">
        <f>((B24/B2)-1)*100</f>
        <v>2.3104458184184828</v>
      </c>
      <c r="F2" s="10">
        <v>-7.1828083603179156</v>
      </c>
      <c r="G2" s="14">
        <v>4.7147571900052476E-2</v>
      </c>
    </row>
    <row r="3" spans="1:16" x14ac:dyDescent="0.2">
      <c r="A3" s="1">
        <v>42584</v>
      </c>
      <c r="B3">
        <v>30.62</v>
      </c>
      <c r="D3" s="3" t="s">
        <v>5</v>
      </c>
      <c r="E3" s="8">
        <f>((B45/B25)-1)*100</f>
        <v>0.44331855604813342</v>
      </c>
      <c r="F3" s="10">
        <v>-2.6031746031746072</v>
      </c>
      <c r="G3" s="14">
        <f>E3+G2</f>
        <v>0.49046612794818589</v>
      </c>
      <c r="I3" s="4" t="s">
        <v>21</v>
      </c>
      <c r="J3" s="10">
        <f>AVERAGE(F2:F13)</f>
        <v>0.38709546693500668</v>
      </c>
      <c r="O3" s="21" t="s">
        <v>27</v>
      </c>
      <c r="P3" s="24"/>
    </row>
    <row r="4" spans="1:16" x14ac:dyDescent="0.2">
      <c r="A4" s="1">
        <v>42585</v>
      </c>
      <c r="B4">
        <v>30.72</v>
      </c>
      <c r="D4" s="3" t="s">
        <v>6</v>
      </c>
      <c r="E4" s="8">
        <f>((B66/B46)-1)*100</f>
        <v>-2.6031746031746072</v>
      </c>
      <c r="F4" s="10">
        <v>-2.1653543307086576</v>
      </c>
      <c r="G4" s="14">
        <f t="shared" ref="G4:G13" si="0">E4+G3</f>
        <v>-2.1127084752264214</v>
      </c>
      <c r="I4" s="4" t="s">
        <v>22</v>
      </c>
      <c r="J4" s="10">
        <f>MEDIAN(F2:F13)</f>
        <v>0.51635475936001596</v>
      </c>
      <c r="O4" s="19"/>
      <c r="P4" s="22"/>
    </row>
    <row r="5" spans="1:16" x14ac:dyDescent="0.2">
      <c r="A5" s="1">
        <v>42586</v>
      </c>
      <c r="B5">
        <v>30.8</v>
      </c>
      <c r="D5" s="3" t="s">
        <v>7</v>
      </c>
      <c r="E5" s="8">
        <f>((B87/B67)-1)*100</f>
        <v>-2.1653543307086576</v>
      </c>
      <c r="F5" s="10">
        <v>-1.8583042973286945</v>
      </c>
      <c r="G5" s="14">
        <f t="shared" si="0"/>
        <v>-4.2780628059350789</v>
      </c>
      <c r="I5" s="4" t="s">
        <v>23</v>
      </c>
      <c r="J5" s="10">
        <f>_xlfn.STDEV.P(F2:F13)</f>
        <v>4.3605915936418906</v>
      </c>
      <c r="O5" s="19" t="s">
        <v>21</v>
      </c>
      <c r="P5" s="22">
        <v>0.38709546693500679</v>
      </c>
    </row>
    <row r="6" spans="1:16" x14ac:dyDescent="0.2">
      <c r="A6" s="1">
        <v>42587</v>
      </c>
      <c r="B6">
        <v>31.04</v>
      </c>
      <c r="D6" s="3" t="s">
        <v>8</v>
      </c>
      <c r="E6" s="8">
        <f>((B108/B88)-1)*100</f>
        <v>2.6146010186757218</v>
      </c>
      <c r="F6" s="10">
        <v>-1.6341923318667462</v>
      </c>
      <c r="G6" s="14">
        <f t="shared" si="0"/>
        <v>-1.6634617872593571</v>
      </c>
      <c r="O6" s="19" t="s">
        <v>28</v>
      </c>
      <c r="P6" s="22">
        <v>1.3147678345534597</v>
      </c>
    </row>
    <row r="7" spans="1:16" x14ac:dyDescent="0.2">
      <c r="A7" s="1">
        <v>42590</v>
      </c>
      <c r="B7">
        <v>31.01</v>
      </c>
      <c r="D7" s="3" t="s">
        <v>9</v>
      </c>
      <c r="E7" s="8">
        <f>((B128/B109)-1)*100</f>
        <v>0.5893909626718985</v>
      </c>
      <c r="F7" s="10">
        <v>0.44331855604813342</v>
      </c>
      <c r="G7" s="14">
        <f t="shared" si="0"/>
        <v>-1.0740708245874586</v>
      </c>
      <c r="O7" s="19" t="s">
        <v>22</v>
      </c>
      <c r="P7" s="22">
        <v>0.51635475936001596</v>
      </c>
    </row>
    <row r="8" spans="1:16" x14ac:dyDescent="0.2">
      <c r="A8" s="1">
        <v>42591</v>
      </c>
      <c r="B8">
        <v>30.94</v>
      </c>
      <c r="D8" s="3" t="s">
        <v>10</v>
      </c>
      <c r="E8" s="8">
        <f>((B147/B129)-1)*100</f>
        <v>12.065573770491799</v>
      </c>
      <c r="F8" s="10">
        <v>0.5893909626718985</v>
      </c>
      <c r="G8" s="14">
        <f t="shared" si="0"/>
        <v>10.99150294590434</v>
      </c>
      <c r="O8" s="19" t="s">
        <v>29</v>
      </c>
      <c r="P8" s="22" t="e">
        <v>#N/A</v>
      </c>
    </row>
    <row r="9" spans="1:16" x14ac:dyDescent="0.2">
      <c r="A9" s="1">
        <v>42592</v>
      </c>
      <c r="B9">
        <v>30.85</v>
      </c>
      <c r="D9" s="3" t="s">
        <v>11</v>
      </c>
      <c r="E9" s="8">
        <f>((B170/B148)-1)*100</f>
        <v>-1.8583042973286945</v>
      </c>
      <c r="F9" s="10">
        <v>0.60644749441429724</v>
      </c>
      <c r="G9" s="14">
        <f t="shared" si="0"/>
        <v>9.1331986485756467</v>
      </c>
      <c r="O9" s="19" t="s">
        <v>23</v>
      </c>
      <c r="P9" s="22">
        <v>4.5544893792078076</v>
      </c>
    </row>
    <row r="10" spans="1:16" x14ac:dyDescent="0.2">
      <c r="A10" s="1">
        <v>42593</v>
      </c>
      <c r="B10">
        <v>30.95</v>
      </c>
      <c r="D10" s="3" t="s">
        <v>12</v>
      </c>
      <c r="E10" s="8">
        <f>((B189/B171)-1)*100</f>
        <v>1.4592019058963679</v>
      </c>
      <c r="F10" s="10">
        <v>1.4592019058963679</v>
      </c>
      <c r="G10" s="14">
        <f t="shared" si="0"/>
        <v>10.592400554472015</v>
      </c>
      <c r="O10" s="19" t="s">
        <v>30</v>
      </c>
      <c r="P10" s="22">
        <v>20.743373505316718</v>
      </c>
    </row>
    <row r="11" spans="1:16" x14ac:dyDescent="0.2">
      <c r="A11" s="1">
        <v>42594</v>
      </c>
      <c r="B11">
        <v>30.87</v>
      </c>
      <c r="D11" s="3" t="s">
        <v>13</v>
      </c>
      <c r="E11" s="8">
        <f>((B211/B190)-1)*100</f>
        <v>-7.1828083603179156</v>
      </c>
      <c r="F11" s="10">
        <v>2.3104458184184828</v>
      </c>
      <c r="G11" s="14">
        <f t="shared" si="0"/>
        <v>3.409592194154099</v>
      </c>
      <c r="O11" s="19" t="s">
        <v>31</v>
      </c>
      <c r="P11" s="22">
        <v>4.0559604984937963</v>
      </c>
    </row>
    <row r="12" spans="1:16" x14ac:dyDescent="0.2">
      <c r="A12" s="1">
        <v>42597</v>
      </c>
      <c r="B12">
        <v>31.19</v>
      </c>
      <c r="D12" s="3" t="s">
        <v>14</v>
      </c>
      <c r="E12" s="8">
        <f>((B233/B212)-1)*100</f>
        <v>-1.6341923318667462</v>
      </c>
      <c r="F12" s="10">
        <v>2.6146010186757218</v>
      </c>
      <c r="G12" s="14">
        <f t="shared" si="0"/>
        <v>1.7753998622873528</v>
      </c>
      <c r="O12" s="19" t="s">
        <v>32</v>
      </c>
      <c r="P12" s="22">
        <v>1.2880475790000923</v>
      </c>
    </row>
    <row r="13" spans="1:16" x14ac:dyDescent="0.2">
      <c r="A13" s="1">
        <v>42598</v>
      </c>
      <c r="B13">
        <v>31.12</v>
      </c>
      <c r="D13" s="3" t="s">
        <v>15</v>
      </c>
      <c r="E13" s="8">
        <f>((B252/B234)-1)*100</f>
        <v>0.60644749441429724</v>
      </c>
      <c r="F13" s="10">
        <v>12.065573770491799</v>
      </c>
      <c r="G13" s="14">
        <f t="shared" si="0"/>
        <v>2.38184735670165</v>
      </c>
      <c r="O13" s="19" t="s">
        <v>33</v>
      </c>
      <c r="P13" s="22">
        <v>19.248382130809716</v>
      </c>
    </row>
    <row r="14" spans="1:16" x14ac:dyDescent="0.2">
      <c r="A14" s="1">
        <v>42599</v>
      </c>
      <c r="B14">
        <v>30.72</v>
      </c>
      <c r="O14" s="19" t="s">
        <v>34</v>
      </c>
      <c r="P14" s="22">
        <v>-7.1828083603179156</v>
      </c>
    </row>
    <row r="15" spans="1:16" x14ac:dyDescent="0.2">
      <c r="A15" s="1">
        <v>42600</v>
      </c>
      <c r="B15">
        <v>30.48</v>
      </c>
      <c r="O15" s="19" t="s">
        <v>35</v>
      </c>
      <c r="P15" s="22">
        <v>12.065573770491799</v>
      </c>
    </row>
    <row r="16" spans="1:16" x14ac:dyDescent="0.2">
      <c r="A16" s="1">
        <v>42601</v>
      </c>
      <c r="B16">
        <v>30.52</v>
      </c>
      <c r="O16" s="19" t="s">
        <v>36</v>
      </c>
      <c r="P16" s="22">
        <v>4.6451456032200813</v>
      </c>
    </row>
    <row r="17" spans="1:16" ht="17" thickBot="1" x14ac:dyDescent="0.25">
      <c r="A17" s="1">
        <v>42604</v>
      </c>
      <c r="B17">
        <v>30.63</v>
      </c>
      <c r="O17" s="20" t="s">
        <v>37</v>
      </c>
      <c r="P17" s="23">
        <v>12</v>
      </c>
    </row>
    <row r="18" spans="1:16" x14ac:dyDescent="0.2">
      <c r="A18" s="1">
        <v>42605</v>
      </c>
      <c r="B18">
        <v>30.98</v>
      </c>
    </row>
    <row r="19" spans="1:16" x14ac:dyDescent="0.2">
      <c r="A19" s="1">
        <v>42606</v>
      </c>
      <c r="B19">
        <v>31.06</v>
      </c>
    </row>
    <row r="20" spans="1:16" x14ac:dyDescent="0.2">
      <c r="A20" s="1">
        <v>42607</v>
      </c>
      <c r="B20">
        <v>31.29</v>
      </c>
    </row>
    <row r="21" spans="1:16" x14ac:dyDescent="0.2">
      <c r="A21" s="1">
        <v>42608</v>
      </c>
      <c r="B21">
        <v>31.35</v>
      </c>
    </row>
    <row r="22" spans="1:16" x14ac:dyDescent="0.2">
      <c r="A22" s="1">
        <v>42611</v>
      </c>
      <c r="B22">
        <v>31.58</v>
      </c>
    </row>
    <row r="23" spans="1:16" x14ac:dyDescent="0.2">
      <c r="A23" s="1">
        <v>42612</v>
      </c>
      <c r="B23">
        <v>31.54</v>
      </c>
    </row>
    <row r="24" spans="1:16" x14ac:dyDescent="0.2">
      <c r="A24" s="1">
        <v>42613</v>
      </c>
      <c r="B24">
        <v>31.44</v>
      </c>
    </row>
    <row r="25" spans="1:16" x14ac:dyDescent="0.2">
      <c r="A25" s="1">
        <v>42614</v>
      </c>
      <c r="B25">
        <v>31.58</v>
      </c>
    </row>
    <row r="26" spans="1:16" x14ac:dyDescent="0.2">
      <c r="A26" s="1">
        <v>42615</v>
      </c>
      <c r="B26">
        <v>31.83</v>
      </c>
    </row>
    <row r="27" spans="1:16" x14ac:dyDescent="0.2">
      <c r="A27" s="1">
        <v>42619</v>
      </c>
      <c r="B27">
        <v>31.87</v>
      </c>
    </row>
    <row r="28" spans="1:16" x14ac:dyDescent="0.2">
      <c r="A28" s="1">
        <v>42620</v>
      </c>
      <c r="B28">
        <v>31.79</v>
      </c>
    </row>
    <row r="29" spans="1:16" x14ac:dyDescent="0.2">
      <c r="A29" s="1">
        <v>42621</v>
      </c>
      <c r="B29">
        <v>31.47</v>
      </c>
    </row>
    <row r="30" spans="1:16" x14ac:dyDescent="0.2">
      <c r="A30" s="1">
        <v>42622</v>
      </c>
      <c r="B30">
        <v>30.85</v>
      </c>
    </row>
    <row r="31" spans="1:16" x14ac:dyDescent="0.2">
      <c r="A31" s="1">
        <v>42625</v>
      </c>
      <c r="B31">
        <v>31.44</v>
      </c>
    </row>
    <row r="32" spans="1:16" x14ac:dyDescent="0.2">
      <c r="A32" s="1">
        <v>42626</v>
      </c>
      <c r="B32">
        <v>31.06</v>
      </c>
    </row>
    <row r="33" spans="1:2" x14ac:dyDescent="0.2">
      <c r="A33" s="1">
        <v>42627</v>
      </c>
      <c r="B33">
        <v>31</v>
      </c>
    </row>
    <row r="34" spans="1:2" x14ac:dyDescent="0.2">
      <c r="A34" s="1">
        <v>42628</v>
      </c>
      <c r="B34">
        <v>31.31</v>
      </c>
    </row>
    <row r="35" spans="1:2" x14ac:dyDescent="0.2">
      <c r="A35" s="1">
        <v>42629</v>
      </c>
      <c r="B35">
        <v>30.84</v>
      </c>
    </row>
    <row r="36" spans="1:2" x14ac:dyDescent="0.2">
      <c r="A36" s="1">
        <v>42632</v>
      </c>
      <c r="B36">
        <v>31.02</v>
      </c>
    </row>
    <row r="37" spans="1:2" x14ac:dyDescent="0.2">
      <c r="A37" s="1">
        <v>42633</v>
      </c>
      <c r="B37">
        <v>31.1</v>
      </c>
    </row>
    <row r="38" spans="1:2" x14ac:dyDescent="0.2">
      <c r="A38" s="1">
        <v>42634</v>
      </c>
      <c r="B38">
        <v>31.36</v>
      </c>
    </row>
    <row r="39" spans="1:2" x14ac:dyDescent="0.2">
      <c r="A39" s="1">
        <v>42635</v>
      </c>
      <c r="B39">
        <v>31.66</v>
      </c>
    </row>
    <row r="40" spans="1:2" x14ac:dyDescent="0.2">
      <c r="A40" s="1">
        <v>42636</v>
      </c>
      <c r="B40">
        <v>31.34</v>
      </c>
    </row>
    <row r="41" spans="1:2" x14ac:dyDescent="0.2">
      <c r="A41" s="1">
        <v>42639</v>
      </c>
      <c r="B41">
        <v>31.07</v>
      </c>
    </row>
    <row r="42" spans="1:2" x14ac:dyDescent="0.2">
      <c r="A42" s="1">
        <v>42640</v>
      </c>
      <c r="B42">
        <v>31.48</v>
      </c>
    </row>
    <row r="43" spans="1:2" x14ac:dyDescent="0.2">
      <c r="A43" s="1">
        <v>42641</v>
      </c>
      <c r="B43">
        <v>31.5</v>
      </c>
    </row>
    <row r="44" spans="1:2" x14ac:dyDescent="0.2">
      <c r="A44" s="1">
        <v>42642</v>
      </c>
      <c r="B44">
        <v>31.39</v>
      </c>
    </row>
    <row r="45" spans="1:2" x14ac:dyDescent="0.2">
      <c r="A45" s="1">
        <v>42643</v>
      </c>
      <c r="B45">
        <v>31.72</v>
      </c>
    </row>
    <row r="46" spans="1:2" x14ac:dyDescent="0.2">
      <c r="A46" s="1">
        <v>42646</v>
      </c>
      <c r="B46">
        <v>31.5</v>
      </c>
    </row>
    <row r="47" spans="1:2" x14ac:dyDescent="0.2">
      <c r="A47" s="1">
        <v>42647</v>
      </c>
      <c r="B47">
        <v>31.35</v>
      </c>
    </row>
    <row r="48" spans="1:2" x14ac:dyDescent="0.2">
      <c r="A48" s="1">
        <v>42648</v>
      </c>
      <c r="B48">
        <v>31.59</v>
      </c>
    </row>
    <row r="49" spans="1:2" x14ac:dyDescent="0.2">
      <c r="A49" s="1">
        <v>42649</v>
      </c>
      <c r="B49">
        <v>31.48</v>
      </c>
    </row>
    <row r="50" spans="1:2" x14ac:dyDescent="0.2">
      <c r="A50" s="1">
        <v>42650</v>
      </c>
      <c r="B50">
        <v>31.47</v>
      </c>
    </row>
    <row r="51" spans="1:2" x14ac:dyDescent="0.2">
      <c r="A51" s="1">
        <v>42653</v>
      </c>
      <c r="B51">
        <v>31.47</v>
      </c>
    </row>
    <row r="52" spans="1:2" x14ac:dyDescent="0.2">
      <c r="A52" s="1">
        <v>42654</v>
      </c>
      <c r="B52">
        <v>31.04</v>
      </c>
    </row>
    <row r="53" spans="1:2" x14ac:dyDescent="0.2">
      <c r="A53" s="1">
        <v>42655</v>
      </c>
      <c r="B53">
        <v>30.34</v>
      </c>
    </row>
    <row r="54" spans="1:2" x14ac:dyDescent="0.2">
      <c r="A54" s="1">
        <v>42656</v>
      </c>
      <c r="B54">
        <v>30.17</v>
      </c>
    </row>
    <row r="55" spans="1:2" x14ac:dyDescent="0.2">
      <c r="A55" s="1">
        <v>42657</v>
      </c>
      <c r="B55">
        <v>30.18</v>
      </c>
    </row>
    <row r="56" spans="1:2" x14ac:dyDescent="0.2">
      <c r="A56" s="1">
        <v>42660</v>
      </c>
      <c r="B56">
        <v>30.22</v>
      </c>
    </row>
    <row r="57" spans="1:2" x14ac:dyDescent="0.2">
      <c r="A57" s="1">
        <v>42661</v>
      </c>
      <c r="B57">
        <v>30.44</v>
      </c>
    </row>
    <row r="58" spans="1:2" x14ac:dyDescent="0.2">
      <c r="A58" s="1">
        <v>42662</v>
      </c>
      <c r="B58">
        <v>30.35</v>
      </c>
    </row>
    <row r="59" spans="1:2" x14ac:dyDescent="0.2">
      <c r="A59" s="1">
        <v>42663</v>
      </c>
      <c r="B59">
        <v>30.16</v>
      </c>
    </row>
    <row r="60" spans="1:2" x14ac:dyDescent="0.2">
      <c r="A60" s="1">
        <v>42664</v>
      </c>
      <c r="B60">
        <v>30.15</v>
      </c>
    </row>
    <row r="61" spans="1:2" x14ac:dyDescent="0.2">
      <c r="A61" s="1">
        <v>42667</v>
      </c>
      <c r="B61">
        <v>30.46</v>
      </c>
    </row>
    <row r="62" spans="1:2" x14ac:dyDescent="0.2">
      <c r="A62" s="1">
        <v>42668</v>
      </c>
      <c r="B62">
        <v>30.34</v>
      </c>
    </row>
    <row r="63" spans="1:2" x14ac:dyDescent="0.2">
      <c r="A63" s="1">
        <v>42669</v>
      </c>
      <c r="B63">
        <v>30.55</v>
      </c>
    </row>
    <row r="64" spans="1:2" x14ac:dyDescent="0.2">
      <c r="A64" s="1">
        <v>42670</v>
      </c>
      <c r="B64">
        <v>30.38</v>
      </c>
    </row>
    <row r="65" spans="1:2" x14ac:dyDescent="0.2">
      <c r="A65" s="1">
        <v>42671</v>
      </c>
      <c r="B65">
        <v>30.59</v>
      </c>
    </row>
    <row r="66" spans="1:2" x14ac:dyDescent="0.2">
      <c r="A66" s="1">
        <v>42674</v>
      </c>
      <c r="B66">
        <v>30.68</v>
      </c>
    </row>
    <row r="67" spans="1:2" x14ac:dyDescent="0.2">
      <c r="A67" s="1">
        <v>42675</v>
      </c>
      <c r="B67">
        <v>30.48</v>
      </c>
    </row>
    <row r="68" spans="1:2" x14ac:dyDescent="0.2">
      <c r="A68" s="1">
        <v>42676</v>
      </c>
      <c r="B68">
        <v>30.39</v>
      </c>
    </row>
    <row r="69" spans="1:2" x14ac:dyDescent="0.2">
      <c r="A69" s="1">
        <v>42677</v>
      </c>
      <c r="B69">
        <v>30.32</v>
      </c>
    </row>
    <row r="70" spans="1:2" x14ac:dyDescent="0.2">
      <c r="A70" s="1">
        <v>42678</v>
      </c>
      <c r="B70">
        <v>30.19</v>
      </c>
    </row>
    <row r="71" spans="1:2" x14ac:dyDescent="0.2">
      <c r="A71" s="1">
        <v>42681</v>
      </c>
      <c r="B71">
        <v>30.94</v>
      </c>
    </row>
    <row r="72" spans="1:2" x14ac:dyDescent="0.2">
      <c r="A72" s="1">
        <v>42682</v>
      </c>
      <c r="B72">
        <v>31</v>
      </c>
    </row>
    <row r="73" spans="1:2" x14ac:dyDescent="0.2">
      <c r="A73" s="1">
        <v>42683</v>
      </c>
      <c r="B73">
        <v>31.36</v>
      </c>
    </row>
    <row r="74" spans="1:2" x14ac:dyDescent="0.2">
      <c r="A74" s="1">
        <v>42684</v>
      </c>
      <c r="B74">
        <v>31</v>
      </c>
    </row>
    <row r="75" spans="1:2" x14ac:dyDescent="0.2">
      <c r="A75" s="1">
        <v>42685</v>
      </c>
      <c r="B75">
        <v>31.36</v>
      </c>
    </row>
    <row r="76" spans="1:2" x14ac:dyDescent="0.2">
      <c r="A76" s="1">
        <v>42688</v>
      </c>
      <c r="B76">
        <v>31.37</v>
      </c>
    </row>
    <row r="77" spans="1:2" x14ac:dyDescent="0.2">
      <c r="A77" s="1">
        <v>42689</v>
      </c>
      <c r="B77">
        <v>31.7</v>
      </c>
    </row>
    <row r="78" spans="1:2" x14ac:dyDescent="0.2">
      <c r="A78" s="1">
        <v>42690</v>
      </c>
      <c r="B78">
        <v>31.57</v>
      </c>
    </row>
    <row r="79" spans="1:2" x14ac:dyDescent="0.2">
      <c r="A79" s="1">
        <v>42691</v>
      </c>
      <c r="B79">
        <v>30.05</v>
      </c>
    </row>
    <row r="80" spans="1:2" x14ac:dyDescent="0.2">
      <c r="A80" s="1">
        <v>42692</v>
      </c>
      <c r="B80">
        <v>30.18</v>
      </c>
    </row>
    <row r="81" spans="1:2" x14ac:dyDescent="0.2">
      <c r="A81" s="1">
        <v>42695</v>
      </c>
      <c r="B81">
        <v>30.05</v>
      </c>
    </row>
    <row r="82" spans="1:2" x14ac:dyDescent="0.2">
      <c r="A82" s="1">
        <v>42696</v>
      </c>
      <c r="B82">
        <v>29.89</v>
      </c>
    </row>
    <row r="83" spans="1:2" x14ac:dyDescent="0.2">
      <c r="A83" s="1">
        <v>42697</v>
      </c>
      <c r="B83">
        <v>29.71</v>
      </c>
    </row>
    <row r="84" spans="1:2" x14ac:dyDescent="0.2">
      <c r="A84" s="1">
        <v>42699</v>
      </c>
      <c r="B84">
        <v>30.09</v>
      </c>
    </row>
    <row r="85" spans="1:2" x14ac:dyDescent="0.2">
      <c r="A85" s="1">
        <v>42702</v>
      </c>
      <c r="B85">
        <v>29.92</v>
      </c>
    </row>
    <row r="86" spans="1:2" x14ac:dyDescent="0.2">
      <c r="A86" s="1">
        <v>42703</v>
      </c>
      <c r="B86">
        <v>29.83</v>
      </c>
    </row>
    <row r="87" spans="1:2" x14ac:dyDescent="0.2">
      <c r="A87" s="1">
        <v>42704</v>
      </c>
      <c r="B87">
        <v>29.82</v>
      </c>
    </row>
    <row r="88" spans="1:2" x14ac:dyDescent="0.2">
      <c r="A88" s="1">
        <v>42705</v>
      </c>
      <c r="B88">
        <v>29.45</v>
      </c>
    </row>
    <row r="89" spans="1:2" x14ac:dyDescent="0.2">
      <c r="A89" s="1">
        <v>42706</v>
      </c>
      <c r="B89">
        <v>29.25</v>
      </c>
    </row>
    <row r="90" spans="1:2" x14ac:dyDescent="0.2">
      <c r="A90" s="1">
        <v>42709</v>
      </c>
      <c r="B90">
        <v>29.53</v>
      </c>
    </row>
    <row r="91" spans="1:2" x14ac:dyDescent="0.2">
      <c r="A91" s="1">
        <v>42710</v>
      </c>
      <c r="B91">
        <v>29.33</v>
      </c>
    </row>
    <row r="92" spans="1:2" x14ac:dyDescent="0.2">
      <c r="A92" s="1">
        <v>42711</v>
      </c>
      <c r="B92">
        <v>29.95</v>
      </c>
    </row>
    <row r="93" spans="1:2" x14ac:dyDescent="0.2">
      <c r="A93" s="1">
        <v>42712</v>
      </c>
      <c r="B93">
        <v>29.95</v>
      </c>
    </row>
    <row r="94" spans="1:2" x14ac:dyDescent="0.2">
      <c r="A94" s="1">
        <v>42713</v>
      </c>
      <c r="B94">
        <v>30.06</v>
      </c>
    </row>
    <row r="95" spans="1:2" x14ac:dyDescent="0.2">
      <c r="A95" s="1">
        <v>42716</v>
      </c>
      <c r="B95">
        <v>30.17</v>
      </c>
    </row>
    <row r="96" spans="1:2" x14ac:dyDescent="0.2">
      <c r="A96" s="1">
        <v>42717</v>
      </c>
      <c r="B96">
        <v>30.59</v>
      </c>
    </row>
    <row r="97" spans="1:2" x14ac:dyDescent="0.2">
      <c r="A97" s="1">
        <v>42718</v>
      </c>
      <c r="B97">
        <v>30.46</v>
      </c>
    </row>
    <row r="98" spans="1:2" x14ac:dyDescent="0.2">
      <c r="A98" s="1">
        <v>42719</v>
      </c>
      <c r="B98">
        <v>30.63</v>
      </c>
    </row>
    <row r="99" spans="1:2" x14ac:dyDescent="0.2">
      <c r="A99" s="1">
        <v>42720</v>
      </c>
      <c r="B99">
        <v>30.59</v>
      </c>
    </row>
    <row r="100" spans="1:2" x14ac:dyDescent="0.2">
      <c r="A100" s="1">
        <v>42723</v>
      </c>
      <c r="B100">
        <v>30.75</v>
      </c>
    </row>
    <row r="101" spans="1:2" x14ac:dyDescent="0.2">
      <c r="A101" s="1">
        <v>42724</v>
      </c>
      <c r="B101">
        <v>30.56</v>
      </c>
    </row>
    <row r="102" spans="1:2" x14ac:dyDescent="0.2">
      <c r="A102" s="1">
        <v>42725</v>
      </c>
      <c r="B102">
        <v>30.42</v>
      </c>
    </row>
    <row r="103" spans="1:2" x14ac:dyDescent="0.2">
      <c r="A103" s="1">
        <v>42726</v>
      </c>
      <c r="B103">
        <v>30.46</v>
      </c>
    </row>
    <row r="104" spans="1:2" x14ac:dyDescent="0.2">
      <c r="A104" s="1">
        <v>42727</v>
      </c>
      <c r="B104">
        <v>30.53</v>
      </c>
    </row>
    <row r="105" spans="1:2" x14ac:dyDescent="0.2">
      <c r="A105" s="1">
        <v>42731</v>
      </c>
      <c r="B105">
        <v>30.68</v>
      </c>
    </row>
    <row r="106" spans="1:2" x14ac:dyDescent="0.2">
      <c r="A106" s="1">
        <v>42732</v>
      </c>
      <c r="B106">
        <v>30.42</v>
      </c>
    </row>
    <row r="107" spans="1:2" x14ac:dyDescent="0.2">
      <c r="A107" s="1">
        <v>42733</v>
      </c>
      <c r="B107">
        <v>30.46</v>
      </c>
    </row>
    <row r="108" spans="1:2" x14ac:dyDescent="0.2">
      <c r="A108" s="1">
        <v>42734</v>
      </c>
      <c r="B108">
        <v>30.22</v>
      </c>
    </row>
    <row r="109" spans="1:2" x14ac:dyDescent="0.2">
      <c r="A109" s="1">
        <v>42738</v>
      </c>
      <c r="B109">
        <v>30.54</v>
      </c>
    </row>
    <row r="110" spans="1:2" x14ac:dyDescent="0.2">
      <c r="A110" s="1">
        <v>42739</v>
      </c>
      <c r="B110">
        <v>30.1</v>
      </c>
    </row>
    <row r="111" spans="1:2" x14ac:dyDescent="0.2">
      <c r="A111" s="1">
        <v>42740</v>
      </c>
      <c r="B111">
        <v>30.17</v>
      </c>
    </row>
    <row r="112" spans="1:2" x14ac:dyDescent="0.2">
      <c r="A112" s="1">
        <v>42741</v>
      </c>
      <c r="B112">
        <v>30.23</v>
      </c>
    </row>
    <row r="113" spans="1:2" x14ac:dyDescent="0.2">
      <c r="A113" s="1">
        <v>42744</v>
      </c>
      <c r="B113">
        <v>30.18</v>
      </c>
    </row>
    <row r="114" spans="1:2" x14ac:dyDescent="0.2">
      <c r="A114" s="1">
        <v>42745</v>
      </c>
      <c r="B114">
        <v>30.38</v>
      </c>
    </row>
    <row r="115" spans="1:2" x14ac:dyDescent="0.2">
      <c r="A115" s="1">
        <v>42746</v>
      </c>
      <c r="B115">
        <v>30.15</v>
      </c>
    </row>
    <row r="116" spans="1:2" x14ac:dyDescent="0.2">
      <c r="A116" s="1">
        <v>42747</v>
      </c>
      <c r="B116">
        <v>30.04</v>
      </c>
    </row>
    <row r="117" spans="1:2" x14ac:dyDescent="0.2">
      <c r="A117" s="1">
        <v>42748</v>
      </c>
      <c r="B117">
        <v>30.07</v>
      </c>
    </row>
    <row r="118" spans="1:2" x14ac:dyDescent="0.2">
      <c r="A118" s="1">
        <v>42752</v>
      </c>
      <c r="B118">
        <v>29.99</v>
      </c>
    </row>
    <row r="119" spans="1:2" x14ac:dyDescent="0.2">
      <c r="A119" s="1">
        <v>42753</v>
      </c>
      <c r="B119">
        <v>30.03</v>
      </c>
    </row>
    <row r="120" spans="1:2" x14ac:dyDescent="0.2">
      <c r="A120" s="1">
        <v>42754</v>
      </c>
      <c r="B120">
        <v>29.98</v>
      </c>
    </row>
    <row r="121" spans="1:2" x14ac:dyDescent="0.2">
      <c r="A121" s="1">
        <v>42755</v>
      </c>
      <c r="B121">
        <v>30.1</v>
      </c>
    </row>
    <row r="122" spans="1:2" x14ac:dyDescent="0.2">
      <c r="A122" s="1">
        <v>42758</v>
      </c>
      <c r="B122">
        <v>30.27</v>
      </c>
    </row>
    <row r="123" spans="1:2" x14ac:dyDescent="0.2">
      <c r="A123" s="1">
        <v>42759</v>
      </c>
      <c r="B123">
        <v>30.6</v>
      </c>
    </row>
    <row r="124" spans="1:2" x14ac:dyDescent="0.2">
      <c r="A124" s="1">
        <v>42760</v>
      </c>
      <c r="B124">
        <v>30.7</v>
      </c>
    </row>
    <row r="125" spans="1:2" x14ac:dyDescent="0.2">
      <c r="A125" s="1">
        <v>42761</v>
      </c>
      <c r="B125">
        <v>30.74</v>
      </c>
    </row>
    <row r="126" spans="1:2" x14ac:dyDescent="0.2">
      <c r="A126" s="1">
        <v>42762</v>
      </c>
      <c r="B126">
        <v>30.98</v>
      </c>
    </row>
    <row r="127" spans="1:2" x14ac:dyDescent="0.2">
      <c r="A127" s="1">
        <v>42765</v>
      </c>
      <c r="B127">
        <v>30.83</v>
      </c>
    </row>
    <row r="128" spans="1:2" x14ac:dyDescent="0.2">
      <c r="A128" s="1">
        <v>42766</v>
      </c>
      <c r="B128">
        <v>30.72</v>
      </c>
    </row>
    <row r="129" spans="1:2" x14ac:dyDescent="0.2">
      <c r="A129" s="1">
        <v>42767</v>
      </c>
      <c r="B129">
        <v>30.5</v>
      </c>
    </row>
    <row r="130" spans="1:2" x14ac:dyDescent="0.2">
      <c r="A130" s="1">
        <v>42768</v>
      </c>
      <c r="B130">
        <v>31.18</v>
      </c>
    </row>
    <row r="131" spans="1:2" x14ac:dyDescent="0.2">
      <c r="A131" s="1">
        <v>42769</v>
      </c>
      <c r="B131">
        <v>31.32</v>
      </c>
    </row>
    <row r="132" spans="1:2" x14ac:dyDescent="0.2">
      <c r="A132" s="1">
        <v>42772</v>
      </c>
      <c r="B132">
        <v>31.3</v>
      </c>
    </row>
    <row r="133" spans="1:2" x14ac:dyDescent="0.2">
      <c r="A133" s="1">
        <v>42773</v>
      </c>
      <c r="B133">
        <v>31.45</v>
      </c>
    </row>
    <row r="134" spans="1:2" x14ac:dyDescent="0.2">
      <c r="A134" s="1">
        <v>42774</v>
      </c>
      <c r="B134">
        <v>31.27</v>
      </c>
    </row>
    <row r="135" spans="1:2" x14ac:dyDescent="0.2">
      <c r="A135" s="1">
        <v>42775</v>
      </c>
      <c r="B135">
        <v>31.5</v>
      </c>
    </row>
    <row r="136" spans="1:2" x14ac:dyDescent="0.2">
      <c r="A136" s="1">
        <v>42776</v>
      </c>
      <c r="B136">
        <v>31.51</v>
      </c>
    </row>
    <row r="137" spans="1:2" x14ac:dyDescent="0.2">
      <c r="A137" s="1">
        <v>42779</v>
      </c>
      <c r="B137">
        <v>31.97</v>
      </c>
    </row>
    <row r="138" spans="1:2" x14ac:dyDescent="0.2">
      <c r="A138" s="1">
        <v>42780</v>
      </c>
      <c r="B138">
        <v>32.31</v>
      </c>
    </row>
    <row r="139" spans="1:2" x14ac:dyDescent="0.2">
      <c r="A139" s="1">
        <v>42781</v>
      </c>
      <c r="B139">
        <v>32.82</v>
      </c>
    </row>
    <row r="140" spans="1:2" x14ac:dyDescent="0.2">
      <c r="A140" s="1">
        <v>42782</v>
      </c>
      <c r="B140">
        <v>33.6</v>
      </c>
    </row>
    <row r="141" spans="1:2" x14ac:dyDescent="0.2">
      <c r="A141" s="1">
        <v>42783</v>
      </c>
      <c r="B141">
        <v>33.74</v>
      </c>
    </row>
    <row r="142" spans="1:2" x14ac:dyDescent="0.2">
      <c r="A142" s="1">
        <v>42787</v>
      </c>
      <c r="B142">
        <v>34.130000000000003</v>
      </c>
    </row>
    <row r="143" spans="1:2" x14ac:dyDescent="0.2">
      <c r="A143" s="1">
        <v>42788</v>
      </c>
      <c r="B143">
        <v>34.090000000000003</v>
      </c>
    </row>
    <row r="144" spans="1:2" x14ac:dyDescent="0.2">
      <c r="A144" s="1">
        <v>42789</v>
      </c>
      <c r="B144">
        <v>34.04</v>
      </c>
    </row>
    <row r="145" spans="1:2" x14ac:dyDescent="0.2">
      <c r="A145" s="1">
        <v>42790</v>
      </c>
      <c r="B145">
        <v>34.32</v>
      </c>
    </row>
    <row r="146" spans="1:2" x14ac:dyDescent="0.2">
      <c r="A146" s="1">
        <v>42793</v>
      </c>
      <c r="B146">
        <v>34.26</v>
      </c>
    </row>
    <row r="147" spans="1:2" x14ac:dyDescent="0.2">
      <c r="A147" s="1">
        <v>42794</v>
      </c>
      <c r="B147">
        <v>34.18</v>
      </c>
    </row>
    <row r="148" spans="1:2" x14ac:dyDescent="0.2">
      <c r="A148" s="1">
        <v>42795</v>
      </c>
      <c r="B148">
        <v>34.44</v>
      </c>
    </row>
    <row r="149" spans="1:2" x14ac:dyDescent="0.2">
      <c r="A149" s="1">
        <v>42796</v>
      </c>
      <c r="B149">
        <v>34.39</v>
      </c>
    </row>
    <row r="150" spans="1:2" x14ac:dyDescent="0.2">
      <c r="A150" s="1">
        <v>42797</v>
      </c>
      <c r="B150">
        <v>34.29</v>
      </c>
    </row>
    <row r="151" spans="1:2" x14ac:dyDescent="0.2">
      <c r="A151" s="1">
        <v>42800</v>
      </c>
      <c r="B151">
        <v>34.19</v>
      </c>
    </row>
    <row r="152" spans="1:2" x14ac:dyDescent="0.2">
      <c r="A152" s="1">
        <v>42801</v>
      </c>
      <c r="B152">
        <v>34.200000000000003</v>
      </c>
    </row>
    <row r="153" spans="1:2" x14ac:dyDescent="0.2">
      <c r="A153" s="1">
        <v>42802</v>
      </c>
      <c r="B153">
        <v>34.020000000000003</v>
      </c>
    </row>
    <row r="154" spans="1:2" x14ac:dyDescent="0.2">
      <c r="A154" s="1">
        <v>42803</v>
      </c>
      <c r="B154">
        <v>34.07</v>
      </c>
    </row>
    <row r="155" spans="1:2" x14ac:dyDescent="0.2">
      <c r="A155" s="1">
        <v>42804</v>
      </c>
      <c r="B155">
        <v>34.26</v>
      </c>
    </row>
    <row r="156" spans="1:2" x14ac:dyDescent="0.2">
      <c r="A156" s="1">
        <v>42807</v>
      </c>
      <c r="B156">
        <v>34.1</v>
      </c>
    </row>
    <row r="157" spans="1:2" x14ac:dyDescent="0.2">
      <c r="A157" s="1">
        <v>42808</v>
      </c>
      <c r="B157">
        <v>34.119999999999997</v>
      </c>
    </row>
    <row r="158" spans="1:2" x14ac:dyDescent="0.2">
      <c r="A158" s="1">
        <v>42809</v>
      </c>
      <c r="B158">
        <v>34.24</v>
      </c>
    </row>
    <row r="159" spans="1:2" x14ac:dyDescent="0.2">
      <c r="A159" s="1">
        <v>42810</v>
      </c>
      <c r="B159">
        <v>34.229999999999997</v>
      </c>
    </row>
    <row r="160" spans="1:2" x14ac:dyDescent="0.2">
      <c r="A160" s="1">
        <v>42811</v>
      </c>
      <c r="B160">
        <v>34.229999999999997</v>
      </c>
    </row>
    <row r="161" spans="1:2" x14ac:dyDescent="0.2">
      <c r="A161" s="1">
        <v>42814</v>
      </c>
      <c r="B161">
        <v>34.28</v>
      </c>
    </row>
    <row r="162" spans="1:2" x14ac:dyDescent="0.2">
      <c r="A162" s="1">
        <v>42815</v>
      </c>
      <c r="B162">
        <v>33.880000000000003</v>
      </c>
    </row>
    <row r="163" spans="1:2" x14ac:dyDescent="0.2">
      <c r="A163" s="1">
        <v>42816</v>
      </c>
      <c r="B163">
        <v>34.1</v>
      </c>
    </row>
    <row r="164" spans="1:2" x14ac:dyDescent="0.2">
      <c r="A164" s="1">
        <v>42817</v>
      </c>
      <c r="B164">
        <v>33.96</v>
      </c>
    </row>
    <row r="165" spans="1:2" x14ac:dyDescent="0.2">
      <c r="A165" s="1">
        <v>42818</v>
      </c>
      <c r="B165">
        <v>34.08</v>
      </c>
    </row>
    <row r="166" spans="1:2" x14ac:dyDescent="0.2">
      <c r="A166" s="1">
        <v>42821</v>
      </c>
      <c r="B166">
        <v>33.99</v>
      </c>
    </row>
    <row r="167" spans="1:2" x14ac:dyDescent="0.2">
      <c r="A167" s="1">
        <v>42822</v>
      </c>
      <c r="B167">
        <v>34.020000000000003</v>
      </c>
    </row>
    <row r="168" spans="1:2" x14ac:dyDescent="0.2">
      <c r="A168" s="1">
        <v>42823</v>
      </c>
      <c r="B168">
        <v>33.74</v>
      </c>
    </row>
    <row r="169" spans="1:2" x14ac:dyDescent="0.2">
      <c r="A169" s="1">
        <v>42824</v>
      </c>
      <c r="B169">
        <v>33.74</v>
      </c>
    </row>
    <row r="170" spans="1:2" x14ac:dyDescent="0.2">
      <c r="A170" s="1">
        <v>42825</v>
      </c>
      <c r="B170">
        <v>33.799999999999997</v>
      </c>
    </row>
    <row r="171" spans="1:2" x14ac:dyDescent="0.2">
      <c r="A171" s="1">
        <v>42828</v>
      </c>
      <c r="B171">
        <v>33.58</v>
      </c>
    </row>
    <row r="172" spans="1:2" x14ac:dyDescent="0.2">
      <c r="A172" s="1">
        <v>42829</v>
      </c>
      <c r="B172">
        <v>33.409999999999997</v>
      </c>
    </row>
    <row r="173" spans="1:2" x14ac:dyDescent="0.2">
      <c r="A173" s="1">
        <v>42830</v>
      </c>
      <c r="B173">
        <v>33</v>
      </c>
    </row>
    <row r="174" spans="1:2" x14ac:dyDescent="0.2">
      <c r="A174" s="1">
        <v>42831</v>
      </c>
      <c r="B174">
        <v>33.08</v>
      </c>
    </row>
    <row r="175" spans="1:2" x14ac:dyDescent="0.2">
      <c r="A175" s="1">
        <v>42832</v>
      </c>
      <c r="B175">
        <v>32.96</v>
      </c>
    </row>
    <row r="176" spans="1:2" x14ac:dyDescent="0.2">
      <c r="A176" s="1">
        <v>42835</v>
      </c>
      <c r="B176">
        <v>33.01</v>
      </c>
    </row>
    <row r="177" spans="1:2" x14ac:dyDescent="0.2">
      <c r="A177" s="1">
        <v>42836</v>
      </c>
      <c r="B177">
        <v>32.92</v>
      </c>
    </row>
    <row r="178" spans="1:2" x14ac:dyDescent="0.2">
      <c r="A178" s="1">
        <v>42837</v>
      </c>
      <c r="B178">
        <v>32.619999999999997</v>
      </c>
    </row>
    <row r="179" spans="1:2" x14ac:dyDescent="0.2">
      <c r="A179" s="1">
        <v>42838</v>
      </c>
      <c r="B179">
        <v>32.42</v>
      </c>
    </row>
    <row r="180" spans="1:2" x14ac:dyDescent="0.2">
      <c r="A180" s="1">
        <v>42842</v>
      </c>
      <c r="B180">
        <v>32.61</v>
      </c>
    </row>
    <row r="181" spans="1:2" x14ac:dyDescent="0.2">
      <c r="A181" s="1">
        <v>42843</v>
      </c>
      <c r="B181">
        <v>32.67</v>
      </c>
    </row>
    <row r="182" spans="1:2" x14ac:dyDescent="0.2">
      <c r="A182" s="1">
        <v>42844</v>
      </c>
      <c r="B182">
        <v>32.65</v>
      </c>
    </row>
    <row r="183" spans="1:2" x14ac:dyDescent="0.2">
      <c r="A183" s="1">
        <v>42845</v>
      </c>
      <c r="B183">
        <v>32.83</v>
      </c>
    </row>
    <row r="184" spans="1:2" x14ac:dyDescent="0.2">
      <c r="A184" s="1">
        <v>42846</v>
      </c>
      <c r="B184">
        <v>32.82</v>
      </c>
    </row>
    <row r="185" spans="1:2" x14ac:dyDescent="0.2">
      <c r="A185" s="1">
        <v>42849</v>
      </c>
      <c r="B185">
        <v>33.28</v>
      </c>
    </row>
    <row r="186" spans="1:2" x14ac:dyDescent="0.2">
      <c r="A186" s="1">
        <v>42850</v>
      </c>
      <c r="B186">
        <v>33.42</v>
      </c>
    </row>
    <row r="187" spans="1:2" x14ac:dyDescent="0.2">
      <c r="A187" s="1">
        <v>42851</v>
      </c>
      <c r="B187">
        <v>33.4</v>
      </c>
    </row>
    <row r="188" spans="1:2" x14ac:dyDescent="0.2">
      <c r="A188" s="1">
        <v>42852</v>
      </c>
      <c r="B188">
        <v>33.75</v>
      </c>
    </row>
    <row r="189" spans="1:2" x14ac:dyDescent="0.2">
      <c r="A189" s="1">
        <v>42853</v>
      </c>
      <c r="B189">
        <v>34.07</v>
      </c>
    </row>
    <row r="190" spans="1:2" x14ac:dyDescent="0.2">
      <c r="A190" s="1">
        <v>42856</v>
      </c>
      <c r="B190">
        <v>33.97</v>
      </c>
    </row>
    <row r="191" spans="1:2" x14ac:dyDescent="0.2">
      <c r="A191" s="1">
        <v>42857</v>
      </c>
      <c r="B191">
        <v>34.24</v>
      </c>
    </row>
    <row r="192" spans="1:2" x14ac:dyDescent="0.2">
      <c r="A192" s="1">
        <v>42858</v>
      </c>
      <c r="B192">
        <v>34.25</v>
      </c>
    </row>
    <row r="193" spans="1:2" x14ac:dyDescent="0.2">
      <c r="A193" s="1">
        <v>42859</v>
      </c>
      <c r="B193">
        <v>34.18</v>
      </c>
    </row>
    <row r="194" spans="1:2" x14ac:dyDescent="0.2">
      <c r="A194" s="1">
        <v>42860</v>
      </c>
      <c r="B194">
        <v>34.39</v>
      </c>
    </row>
    <row r="195" spans="1:2" x14ac:dyDescent="0.2">
      <c r="A195" s="1">
        <v>42863</v>
      </c>
      <c r="B195">
        <v>34.29</v>
      </c>
    </row>
    <row r="196" spans="1:2" x14ac:dyDescent="0.2">
      <c r="A196" s="1">
        <v>42864</v>
      </c>
      <c r="B196">
        <v>33.9</v>
      </c>
    </row>
    <row r="197" spans="1:2" x14ac:dyDescent="0.2">
      <c r="A197" s="1">
        <v>42865</v>
      </c>
      <c r="B197">
        <v>33.74</v>
      </c>
    </row>
    <row r="198" spans="1:2" x14ac:dyDescent="0.2">
      <c r="A198" s="1">
        <v>42866</v>
      </c>
      <c r="B198">
        <v>33.630000000000003</v>
      </c>
    </row>
    <row r="199" spans="1:2" x14ac:dyDescent="0.2">
      <c r="A199" s="1">
        <v>42867</v>
      </c>
      <c r="B199">
        <v>33.450000000000003</v>
      </c>
    </row>
    <row r="200" spans="1:2" x14ac:dyDescent="0.2">
      <c r="A200" s="1">
        <v>42870</v>
      </c>
      <c r="B200">
        <v>34.229999999999997</v>
      </c>
    </row>
    <row r="201" spans="1:2" x14ac:dyDescent="0.2">
      <c r="A201" s="1">
        <v>42871</v>
      </c>
      <c r="B201">
        <v>34.299999999999997</v>
      </c>
    </row>
    <row r="202" spans="1:2" x14ac:dyDescent="0.2">
      <c r="A202" s="1">
        <v>42872</v>
      </c>
      <c r="B202">
        <v>33.82</v>
      </c>
    </row>
    <row r="203" spans="1:2" x14ac:dyDescent="0.2">
      <c r="A203" s="1">
        <v>42873</v>
      </c>
      <c r="B203">
        <v>31.38</v>
      </c>
    </row>
    <row r="204" spans="1:2" x14ac:dyDescent="0.2">
      <c r="A204" s="1">
        <v>42874</v>
      </c>
      <c r="B204">
        <v>31.21</v>
      </c>
    </row>
    <row r="205" spans="1:2" x14ac:dyDescent="0.2">
      <c r="A205" s="1">
        <v>42877</v>
      </c>
      <c r="B205">
        <v>31.59</v>
      </c>
    </row>
    <row r="206" spans="1:2" x14ac:dyDescent="0.2">
      <c r="A206" s="1">
        <v>42878</v>
      </c>
      <c r="B206">
        <v>31.76</v>
      </c>
    </row>
    <row r="207" spans="1:2" x14ac:dyDescent="0.2">
      <c r="A207" s="1">
        <v>42879</v>
      </c>
      <c r="B207">
        <v>31.49</v>
      </c>
    </row>
    <row r="208" spans="1:2" x14ac:dyDescent="0.2">
      <c r="A208" s="1">
        <v>42880</v>
      </c>
      <c r="B208">
        <v>31.44</v>
      </c>
    </row>
    <row r="209" spans="1:2" x14ac:dyDescent="0.2">
      <c r="A209" s="1">
        <v>42881</v>
      </c>
      <c r="B209">
        <v>31.5</v>
      </c>
    </row>
    <row r="210" spans="1:2" x14ac:dyDescent="0.2">
      <c r="A210" s="1">
        <v>42885</v>
      </c>
      <c r="B210">
        <v>31.68</v>
      </c>
    </row>
    <row r="211" spans="1:2" x14ac:dyDescent="0.2">
      <c r="A211" s="1">
        <v>42886</v>
      </c>
      <c r="B211">
        <v>31.53</v>
      </c>
    </row>
    <row r="212" spans="1:2" x14ac:dyDescent="0.2">
      <c r="A212" s="1">
        <v>42887</v>
      </c>
      <c r="B212">
        <v>31.82</v>
      </c>
    </row>
    <row r="213" spans="1:2" x14ac:dyDescent="0.2">
      <c r="A213" s="1">
        <v>42888</v>
      </c>
      <c r="B213">
        <v>31.98</v>
      </c>
    </row>
    <row r="214" spans="1:2" x14ac:dyDescent="0.2">
      <c r="A214" s="1">
        <v>42891</v>
      </c>
      <c r="B214">
        <v>31.76</v>
      </c>
    </row>
    <row r="215" spans="1:2" x14ac:dyDescent="0.2">
      <c r="A215" s="1">
        <v>42892</v>
      </c>
      <c r="B215">
        <v>31.56</v>
      </c>
    </row>
    <row r="216" spans="1:2" x14ac:dyDescent="0.2">
      <c r="A216" s="1">
        <v>42893</v>
      </c>
      <c r="B216">
        <v>31.61</v>
      </c>
    </row>
    <row r="217" spans="1:2" x14ac:dyDescent="0.2">
      <c r="A217" s="1">
        <v>42894</v>
      </c>
      <c r="B217">
        <v>31.61</v>
      </c>
    </row>
    <row r="218" spans="1:2" x14ac:dyDescent="0.2">
      <c r="A218" s="1">
        <v>42895</v>
      </c>
      <c r="B218">
        <v>31.37</v>
      </c>
    </row>
    <row r="219" spans="1:2" x14ac:dyDescent="0.2">
      <c r="A219" s="1">
        <v>42898</v>
      </c>
      <c r="B219">
        <v>31.25</v>
      </c>
    </row>
    <row r="220" spans="1:2" x14ac:dyDescent="0.2">
      <c r="A220" s="1">
        <v>42899</v>
      </c>
      <c r="B220">
        <v>31.7</v>
      </c>
    </row>
    <row r="221" spans="1:2" x14ac:dyDescent="0.2">
      <c r="A221" s="1">
        <v>42900</v>
      </c>
      <c r="B221">
        <v>31.6</v>
      </c>
    </row>
    <row r="222" spans="1:2" x14ac:dyDescent="0.2">
      <c r="A222" s="1">
        <v>42901</v>
      </c>
      <c r="B222">
        <v>31.58</v>
      </c>
    </row>
    <row r="223" spans="1:2" x14ac:dyDescent="0.2">
      <c r="A223" s="1">
        <v>42902</v>
      </c>
      <c r="B223">
        <v>31.63</v>
      </c>
    </row>
    <row r="224" spans="1:2" x14ac:dyDescent="0.2">
      <c r="A224" s="1">
        <v>42905</v>
      </c>
      <c r="B224">
        <v>31.99</v>
      </c>
    </row>
    <row r="225" spans="1:2" x14ac:dyDescent="0.2">
      <c r="A225" s="1">
        <v>42906</v>
      </c>
      <c r="B225">
        <v>31.85</v>
      </c>
    </row>
    <row r="226" spans="1:2" x14ac:dyDescent="0.2">
      <c r="A226" s="1">
        <v>42907</v>
      </c>
      <c r="B226">
        <v>31.84</v>
      </c>
    </row>
    <row r="227" spans="1:2" x14ac:dyDescent="0.2">
      <c r="A227" s="1">
        <v>42908</v>
      </c>
      <c r="B227">
        <v>31.85</v>
      </c>
    </row>
    <row r="228" spans="1:2" x14ac:dyDescent="0.2">
      <c r="A228" s="1">
        <v>42909</v>
      </c>
      <c r="B228">
        <v>32.090000000000003</v>
      </c>
    </row>
    <row r="229" spans="1:2" x14ac:dyDescent="0.2">
      <c r="A229" s="1">
        <v>42912</v>
      </c>
      <c r="B229">
        <v>32.24</v>
      </c>
    </row>
    <row r="230" spans="1:2" x14ac:dyDescent="0.2">
      <c r="A230" s="1">
        <v>42913</v>
      </c>
      <c r="B230">
        <v>31.76</v>
      </c>
    </row>
    <row r="231" spans="1:2" x14ac:dyDescent="0.2">
      <c r="A231" s="1">
        <v>42914</v>
      </c>
      <c r="B231">
        <v>32.08</v>
      </c>
    </row>
    <row r="232" spans="1:2" x14ac:dyDescent="0.2">
      <c r="A232" s="1">
        <v>42915</v>
      </c>
      <c r="B232">
        <v>31.41</v>
      </c>
    </row>
    <row r="233" spans="1:2" x14ac:dyDescent="0.2">
      <c r="A233" s="1">
        <v>42916</v>
      </c>
      <c r="B233">
        <v>31.3</v>
      </c>
    </row>
    <row r="234" spans="1:2" x14ac:dyDescent="0.2">
      <c r="A234" s="1">
        <v>42919</v>
      </c>
      <c r="B234">
        <v>31.33</v>
      </c>
    </row>
    <row r="235" spans="1:2" x14ac:dyDescent="0.2">
      <c r="A235" s="1">
        <v>42921</v>
      </c>
      <c r="B235">
        <v>31.11</v>
      </c>
    </row>
    <row r="236" spans="1:2" x14ac:dyDescent="0.2">
      <c r="A236" s="1">
        <v>42922</v>
      </c>
      <c r="B236">
        <v>30.72</v>
      </c>
    </row>
    <row r="237" spans="1:2" x14ac:dyDescent="0.2">
      <c r="A237" s="1">
        <v>42923</v>
      </c>
      <c r="B237">
        <v>30.9</v>
      </c>
    </row>
    <row r="238" spans="1:2" x14ac:dyDescent="0.2">
      <c r="A238" s="1">
        <v>42926</v>
      </c>
      <c r="B238">
        <v>30.98</v>
      </c>
    </row>
    <row r="239" spans="1:2" x14ac:dyDescent="0.2">
      <c r="A239" s="1">
        <v>42927</v>
      </c>
      <c r="B239">
        <v>31.09</v>
      </c>
    </row>
    <row r="240" spans="1:2" x14ac:dyDescent="0.2">
      <c r="A240" s="1">
        <v>42928</v>
      </c>
      <c r="B240">
        <v>31.16</v>
      </c>
    </row>
    <row r="241" spans="1:2" x14ac:dyDescent="0.2">
      <c r="A241" s="1">
        <v>42929</v>
      </c>
      <c r="B241">
        <v>31.27</v>
      </c>
    </row>
    <row r="242" spans="1:2" x14ac:dyDescent="0.2">
      <c r="A242" s="1">
        <v>42930</v>
      </c>
      <c r="B242">
        <v>31.42</v>
      </c>
    </row>
    <row r="243" spans="1:2" x14ac:dyDescent="0.2">
      <c r="A243" s="1">
        <v>42933</v>
      </c>
      <c r="B243">
        <v>31.5</v>
      </c>
    </row>
    <row r="244" spans="1:2" x14ac:dyDescent="0.2">
      <c r="A244" s="1">
        <v>42934</v>
      </c>
      <c r="B244">
        <v>31.51</v>
      </c>
    </row>
    <row r="245" spans="1:2" x14ac:dyDescent="0.2">
      <c r="A245" s="1">
        <v>42935</v>
      </c>
      <c r="B245">
        <v>31.9</v>
      </c>
    </row>
    <row r="246" spans="1:2" x14ac:dyDescent="0.2">
      <c r="A246" s="1">
        <v>42936</v>
      </c>
      <c r="B246">
        <v>31.86</v>
      </c>
    </row>
    <row r="247" spans="1:2" x14ac:dyDescent="0.2">
      <c r="A247" s="1">
        <v>42937</v>
      </c>
      <c r="B247">
        <v>31.84</v>
      </c>
    </row>
    <row r="248" spans="1:2" x14ac:dyDescent="0.2">
      <c r="A248" s="1">
        <v>42940</v>
      </c>
      <c r="B248">
        <v>31.86</v>
      </c>
    </row>
    <row r="249" spans="1:2" x14ac:dyDescent="0.2">
      <c r="A249" s="1">
        <v>42941</v>
      </c>
      <c r="B249">
        <v>32.119999999999997</v>
      </c>
    </row>
    <row r="250" spans="1:2" x14ac:dyDescent="0.2">
      <c r="A250" s="1">
        <v>42942</v>
      </c>
      <c r="B250">
        <v>31.66</v>
      </c>
    </row>
    <row r="251" spans="1:2" x14ac:dyDescent="0.2">
      <c r="A251" s="1">
        <v>42943</v>
      </c>
      <c r="B251">
        <v>31.57</v>
      </c>
    </row>
    <row r="252" spans="1:2" x14ac:dyDescent="0.2">
      <c r="A252" s="1">
        <v>42944</v>
      </c>
      <c r="B252">
        <v>31.52</v>
      </c>
    </row>
  </sheetData>
  <sortState ref="F2:F13">
    <sortCondition ref="F2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zoomScale="83" workbookViewId="0">
      <selection activeCell="E2" sqref="E2:E13"/>
    </sheetView>
  </sheetViews>
  <sheetFormatPr baseColWidth="10" defaultRowHeight="16" x14ac:dyDescent="0.2"/>
  <cols>
    <col min="4" max="4" width="16.33203125" style="3" customWidth="1"/>
    <col min="5" max="5" width="10.83203125" style="7"/>
    <col min="6" max="6" width="12" customWidth="1"/>
    <col min="7" max="7" width="28.6640625" customWidth="1"/>
    <col min="10" max="10" width="19.6640625" customWidth="1"/>
    <col min="15" max="15" width="17.6640625" customWidth="1"/>
    <col min="16" max="16" width="21.6640625" style="2" customWidth="1"/>
  </cols>
  <sheetData>
    <row r="1" spans="1:16" s="11" customFormat="1" x14ac:dyDescent="0.2">
      <c r="A1" s="11" t="s">
        <v>0</v>
      </c>
      <c r="B1" s="11" t="s">
        <v>1</v>
      </c>
      <c r="D1" s="5" t="s">
        <v>2</v>
      </c>
      <c r="E1" s="12" t="s">
        <v>3</v>
      </c>
      <c r="F1" s="11" t="s">
        <v>20</v>
      </c>
      <c r="G1" s="16" t="s">
        <v>16</v>
      </c>
      <c r="J1" s="11" t="s">
        <v>25</v>
      </c>
      <c r="P1" s="5"/>
    </row>
    <row r="2" spans="1:16" ht="17" thickBot="1" x14ac:dyDescent="0.25">
      <c r="A2" s="1">
        <v>42583</v>
      </c>
      <c r="B2">
        <v>31.25</v>
      </c>
      <c r="D2" s="3" t="s">
        <v>4</v>
      </c>
      <c r="E2" s="8">
        <f>((B24/B2)-1)*100</f>
        <v>2.9119999999999813</v>
      </c>
      <c r="F2" s="10">
        <v>-12.411674347158208</v>
      </c>
      <c r="G2" s="17">
        <v>4.7100000000000003E-2</v>
      </c>
    </row>
    <row r="3" spans="1:16" x14ac:dyDescent="0.2">
      <c r="A3" s="1">
        <v>42584</v>
      </c>
      <c r="B3">
        <v>30.79</v>
      </c>
      <c r="D3" s="3" t="s">
        <v>5</v>
      </c>
      <c r="E3" s="8">
        <f>((B45/B25)-1)*100</f>
        <v>2.3965141612200203</v>
      </c>
      <c r="F3" s="10">
        <v>-2.042602859644016</v>
      </c>
      <c r="G3" s="17">
        <v>5.9686000000000003</v>
      </c>
      <c r="O3" s="21" t="s">
        <v>27</v>
      </c>
      <c r="P3" s="24"/>
    </row>
    <row r="4" spans="1:16" x14ac:dyDescent="0.2">
      <c r="A4" s="1">
        <v>42585</v>
      </c>
      <c r="B4">
        <v>30.95</v>
      </c>
      <c r="D4" s="3" t="s">
        <v>6</v>
      </c>
      <c r="E4" s="8">
        <f>((B66/B46)-1)*100</f>
        <v>-12.411674347158208</v>
      </c>
      <c r="F4" s="10">
        <v>-2.0084566596194509</v>
      </c>
      <c r="G4" s="17">
        <v>6.8750999999999998</v>
      </c>
      <c r="J4" s="4" t="s">
        <v>21</v>
      </c>
      <c r="K4" s="10">
        <f>AVERAGE(F2:F13)</f>
        <v>1.2865578891082583</v>
      </c>
      <c r="O4" s="19"/>
      <c r="P4" s="22"/>
    </row>
    <row r="5" spans="1:16" x14ac:dyDescent="0.2">
      <c r="A5" s="1">
        <v>42586</v>
      </c>
      <c r="B5">
        <v>31.06</v>
      </c>
      <c r="D5" s="3" t="s">
        <v>7</v>
      </c>
      <c r="E5" s="8">
        <f>((B87/B67)-1)*100</f>
        <v>-2.0084566596194509</v>
      </c>
      <c r="F5" s="10">
        <v>-1.0367298578199069</v>
      </c>
      <c r="G5" s="17">
        <v>6.0050999999999997</v>
      </c>
      <c r="J5" s="4" t="s">
        <v>22</v>
      </c>
      <c r="K5" s="10">
        <f>MEDIAN(F2:F13)</f>
        <v>2.6542570806100008</v>
      </c>
      <c r="O5" s="19" t="s">
        <v>21</v>
      </c>
      <c r="P5" s="22">
        <v>1.2865578891082583</v>
      </c>
    </row>
    <row r="6" spans="1:16" x14ac:dyDescent="0.2">
      <c r="A6" s="1">
        <v>42587</v>
      </c>
      <c r="B6">
        <v>31.39</v>
      </c>
      <c r="D6" s="3" t="s">
        <v>8</v>
      </c>
      <c r="E6" s="8">
        <f>((B108/B88)-1)*100</f>
        <v>8.3972252646951517</v>
      </c>
      <c r="F6" s="10">
        <v>0.37367059499857636</v>
      </c>
      <c r="G6" s="17">
        <v>11.7865</v>
      </c>
      <c r="J6" s="4" t="s">
        <v>23</v>
      </c>
      <c r="K6" s="10">
        <f>_xlfn.STDEV.P(F2:F13)</f>
        <v>5.2059142904410125</v>
      </c>
      <c r="O6" s="19" t="s">
        <v>28</v>
      </c>
      <c r="P6" s="22">
        <v>1.5696422174674638</v>
      </c>
    </row>
    <row r="7" spans="1:16" x14ac:dyDescent="0.2">
      <c r="A7" s="1">
        <v>42590</v>
      </c>
      <c r="B7">
        <v>31.15</v>
      </c>
      <c r="D7" s="3" t="s">
        <v>9</v>
      </c>
      <c r="E7" s="8">
        <f>((B128/B109)-1)*100</f>
        <v>6.6689008042895459</v>
      </c>
      <c r="F7" s="10">
        <v>2.3965141612200203</v>
      </c>
      <c r="G7" s="17">
        <v>16.263400000000001</v>
      </c>
      <c r="O7" s="19" t="s">
        <v>22</v>
      </c>
      <c r="P7" s="22">
        <v>2.6542570806100008</v>
      </c>
    </row>
    <row r="8" spans="1:16" x14ac:dyDescent="0.2">
      <c r="A8" s="1">
        <v>42591</v>
      </c>
      <c r="B8">
        <v>31.11</v>
      </c>
      <c r="D8" s="3" t="s">
        <v>10</v>
      </c>
      <c r="E8" s="8">
        <f>((B147/B129)-1)*100</f>
        <v>5.3449347420758242</v>
      </c>
      <c r="F8" s="10">
        <v>2.9119999999999813</v>
      </c>
      <c r="G8" s="17">
        <v>22.663399999999999</v>
      </c>
      <c r="O8" s="19" t="s">
        <v>29</v>
      </c>
      <c r="P8" s="22" t="e">
        <v>#N/A</v>
      </c>
    </row>
    <row r="9" spans="1:16" x14ac:dyDescent="0.2">
      <c r="A9" s="1">
        <v>42592</v>
      </c>
      <c r="B9">
        <v>31.12</v>
      </c>
      <c r="D9" s="3" t="s">
        <v>11</v>
      </c>
      <c r="E9" s="8">
        <f>((B170/B148)-1)*100</f>
        <v>-2.042602859644016</v>
      </c>
      <c r="F9" s="10">
        <v>2.9720804563194037</v>
      </c>
      <c r="G9" s="17">
        <v>25.431899999999999</v>
      </c>
      <c r="O9" s="19" t="s">
        <v>23</v>
      </c>
      <c r="P9" s="22">
        <v>5.4374001407174477</v>
      </c>
    </row>
    <row r="10" spans="1:16" x14ac:dyDescent="0.2">
      <c r="A10" s="1">
        <v>42593</v>
      </c>
      <c r="B10">
        <v>31.2</v>
      </c>
      <c r="D10" s="3" t="s">
        <v>12</v>
      </c>
      <c r="E10" s="8">
        <f>((B189/B171)-1)*100</f>
        <v>-1.0367298578199069</v>
      </c>
      <c r="F10" s="10">
        <v>3.8728323699421807</v>
      </c>
      <c r="G10" s="17">
        <v>25.397099999999998</v>
      </c>
      <c r="O10" s="19" t="s">
        <v>30</v>
      </c>
      <c r="P10" s="22">
        <v>29.565320290274123</v>
      </c>
    </row>
    <row r="11" spans="1:16" x14ac:dyDescent="0.2">
      <c r="A11" s="1">
        <v>42594</v>
      </c>
      <c r="B11">
        <v>30.89</v>
      </c>
      <c r="D11" s="3" t="s">
        <v>13</v>
      </c>
      <c r="E11" s="8">
        <f>((B211/B190)-1)*100</f>
        <v>2.9720804563194037</v>
      </c>
      <c r="F11" s="10">
        <v>5.3449347420758242</v>
      </c>
      <c r="G11" s="17">
        <v>29.613199999999999</v>
      </c>
      <c r="O11" s="19" t="s">
        <v>31</v>
      </c>
      <c r="P11" s="22">
        <v>3.0347416141170376</v>
      </c>
    </row>
    <row r="12" spans="1:16" x14ac:dyDescent="0.2">
      <c r="A12" s="1">
        <v>42597</v>
      </c>
      <c r="B12">
        <v>31.05</v>
      </c>
      <c r="D12" s="3" t="s">
        <v>14</v>
      </c>
      <c r="E12" s="8">
        <f>((B233/B212)-1)*100</f>
        <v>0.37367059499857636</v>
      </c>
      <c r="F12" s="10">
        <v>6.6689008042895459</v>
      </c>
      <c r="G12" s="17">
        <v>23.633299999999998</v>
      </c>
      <c r="O12" s="19" t="s">
        <v>32</v>
      </c>
      <c r="P12" s="22">
        <v>-1.3886133038488209</v>
      </c>
    </row>
    <row r="13" spans="1:16" x14ac:dyDescent="0.2">
      <c r="A13" s="1">
        <v>42598</v>
      </c>
      <c r="B13">
        <v>30.83</v>
      </c>
      <c r="D13" s="3" t="s">
        <v>15</v>
      </c>
      <c r="E13" s="8">
        <f>((B252/B234)-1)*100</f>
        <v>3.8728323699421807</v>
      </c>
      <c r="F13" s="10">
        <v>8.3972252646951517</v>
      </c>
      <c r="G13" s="17">
        <v>27.814499999999999</v>
      </c>
      <c r="O13" s="19" t="s">
        <v>33</v>
      </c>
      <c r="P13" s="22">
        <v>20.808899611853359</v>
      </c>
    </row>
    <row r="14" spans="1:16" x14ac:dyDescent="0.2">
      <c r="A14" s="1">
        <v>42599</v>
      </c>
      <c r="B14">
        <v>30.61</v>
      </c>
      <c r="O14" s="19" t="s">
        <v>34</v>
      </c>
      <c r="P14" s="22">
        <v>-12.411674347158208</v>
      </c>
    </row>
    <row r="15" spans="1:16" x14ac:dyDescent="0.2">
      <c r="A15" s="1">
        <v>42600</v>
      </c>
      <c r="B15">
        <v>30.52</v>
      </c>
      <c r="O15" s="19" t="s">
        <v>35</v>
      </c>
      <c r="P15" s="22">
        <v>8.3972252646951517</v>
      </c>
    </row>
    <row r="16" spans="1:16" x14ac:dyDescent="0.2">
      <c r="A16" s="1">
        <v>42601</v>
      </c>
      <c r="B16">
        <v>30.63</v>
      </c>
      <c r="O16" s="19" t="s">
        <v>36</v>
      </c>
      <c r="P16" s="22">
        <v>15.4386946692991</v>
      </c>
    </row>
    <row r="17" spans="1:16" ht="17" thickBot="1" x14ac:dyDescent="0.25">
      <c r="A17" s="1">
        <v>42604</v>
      </c>
      <c r="B17">
        <v>30.62</v>
      </c>
      <c r="O17" s="20" t="s">
        <v>37</v>
      </c>
      <c r="P17" s="23">
        <v>12</v>
      </c>
    </row>
    <row r="18" spans="1:16" x14ac:dyDescent="0.2">
      <c r="A18" s="1">
        <v>42605</v>
      </c>
      <c r="B18">
        <v>30.67</v>
      </c>
    </row>
    <row r="19" spans="1:16" x14ac:dyDescent="0.2">
      <c r="A19" s="1">
        <v>42606</v>
      </c>
      <c r="B19">
        <v>31.25</v>
      </c>
    </row>
    <row r="20" spans="1:16" x14ac:dyDescent="0.2">
      <c r="A20" s="1">
        <v>42607</v>
      </c>
      <c r="B20">
        <v>31.34</v>
      </c>
    </row>
    <row r="21" spans="1:16" x14ac:dyDescent="0.2">
      <c r="A21" s="1">
        <v>42608</v>
      </c>
      <c r="B21">
        <v>31.31</v>
      </c>
    </row>
    <row r="22" spans="1:16" x14ac:dyDescent="0.2">
      <c r="A22" s="1">
        <v>42611</v>
      </c>
      <c r="B22">
        <v>31.4</v>
      </c>
    </row>
    <row r="23" spans="1:16" x14ac:dyDescent="0.2">
      <c r="A23" s="1">
        <v>42612</v>
      </c>
      <c r="B23">
        <v>31.77</v>
      </c>
    </row>
    <row r="24" spans="1:16" x14ac:dyDescent="0.2">
      <c r="A24" s="1">
        <v>42613</v>
      </c>
      <c r="B24">
        <v>32.159999999999997</v>
      </c>
    </row>
    <row r="25" spans="1:16" x14ac:dyDescent="0.2">
      <c r="A25" s="1">
        <v>42614</v>
      </c>
      <c r="B25">
        <v>32.130000000000003</v>
      </c>
    </row>
    <row r="26" spans="1:16" x14ac:dyDescent="0.2">
      <c r="A26" s="1">
        <v>42615</v>
      </c>
      <c r="B26">
        <v>32.28</v>
      </c>
    </row>
    <row r="27" spans="1:16" x14ac:dyDescent="0.2">
      <c r="A27" s="1">
        <v>42619</v>
      </c>
      <c r="B27">
        <v>32.409999999999997</v>
      </c>
    </row>
    <row r="28" spans="1:16" x14ac:dyDescent="0.2">
      <c r="A28" s="1">
        <v>42620</v>
      </c>
      <c r="B28">
        <v>32.51</v>
      </c>
    </row>
    <row r="29" spans="1:16" x14ac:dyDescent="0.2">
      <c r="A29" s="1">
        <v>42621</v>
      </c>
      <c r="B29">
        <v>32.700000000000003</v>
      </c>
    </row>
    <row r="30" spans="1:16" x14ac:dyDescent="0.2">
      <c r="A30" s="1">
        <v>42622</v>
      </c>
      <c r="B30">
        <v>31.89</v>
      </c>
    </row>
    <row r="31" spans="1:16" x14ac:dyDescent="0.2">
      <c r="A31" s="1">
        <v>42625</v>
      </c>
      <c r="B31">
        <v>32.49</v>
      </c>
    </row>
    <row r="32" spans="1:16" x14ac:dyDescent="0.2">
      <c r="A32" s="1">
        <v>42626</v>
      </c>
      <c r="B32">
        <v>31.91</v>
      </c>
    </row>
    <row r="33" spans="1:2" x14ac:dyDescent="0.2">
      <c r="A33" s="1">
        <v>42627</v>
      </c>
      <c r="B33">
        <v>31.8</v>
      </c>
    </row>
    <row r="34" spans="1:2" x14ac:dyDescent="0.2">
      <c r="A34" s="1">
        <v>42628</v>
      </c>
      <c r="B34">
        <v>31.98</v>
      </c>
    </row>
    <row r="35" spans="1:2" x14ac:dyDescent="0.2">
      <c r="A35" s="1">
        <v>42629</v>
      </c>
      <c r="B35">
        <v>31.77</v>
      </c>
    </row>
    <row r="36" spans="1:2" x14ac:dyDescent="0.2">
      <c r="A36" s="1">
        <v>42632</v>
      </c>
      <c r="B36">
        <v>31.57</v>
      </c>
    </row>
    <row r="37" spans="1:2" x14ac:dyDescent="0.2">
      <c r="A37" s="1">
        <v>42633</v>
      </c>
      <c r="B37">
        <v>31.36</v>
      </c>
    </row>
    <row r="38" spans="1:2" x14ac:dyDescent="0.2">
      <c r="A38" s="1">
        <v>42634</v>
      </c>
      <c r="B38">
        <v>31.97</v>
      </c>
    </row>
    <row r="39" spans="1:2" x14ac:dyDescent="0.2">
      <c r="A39" s="1">
        <v>42635</v>
      </c>
      <c r="B39">
        <v>32.28</v>
      </c>
    </row>
    <row r="40" spans="1:2" x14ac:dyDescent="0.2">
      <c r="A40" s="1">
        <v>42636</v>
      </c>
      <c r="B40">
        <v>32.07</v>
      </c>
    </row>
    <row r="41" spans="1:2" x14ac:dyDescent="0.2">
      <c r="A41" s="1">
        <v>42639</v>
      </c>
      <c r="B41">
        <v>31.67</v>
      </c>
    </row>
    <row r="42" spans="1:2" x14ac:dyDescent="0.2">
      <c r="A42" s="1">
        <v>42640</v>
      </c>
      <c r="B42">
        <v>31.94</v>
      </c>
    </row>
    <row r="43" spans="1:2" x14ac:dyDescent="0.2">
      <c r="A43" s="1">
        <v>42641</v>
      </c>
      <c r="B43">
        <v>31.85</v>
      </c>
    </row>
    <row r="44" spans="1:2" x14ac:dyDescent="0.2">
      <c r="A44" s="1">
        <v>42642</v>
      </c>
      <c r="B44">
        <v>32.299999999999997</v>
      </c>
    </row>
    <row r="45" spans="1:2" x14ac:dyDescent="0.2">
      <c r="A45" s="1">
        <v>42643</v>
      </c>
      <c r="B45">
        <v>32.9</v>
      </c>
    </row>
    <row r="46" spans="1:2" x14ac:dyDescent="0.2">
      <c r="A46" s="1">
        <v>42646</v>
      </c>
      <c r="B46">
        <v>32.549999999999997</v>
      </c>
    </row>
    <row r="47" spans="1:2" x14ac:dyDescent="0.2">
      <c r="A47" s="1">
        <v>42647</v>
      </c>
      <c r="B47">
        <v>32.56</v>
      </c>
    </row>
    <row r="48" spans="1:2" x14ac:dyDescent="0.2">
      <c r="A48" s="1">
        <v>42648</v>
      </c>
      <c r="B48">
        <v>32.15</v>
      </c>
    </row>
    <row r="49" spans="1:2" x14ac:dyDescent="0.2">
      <c r="A49" s="1">
        <v>42649</v>
      </c>
      <c r="B49">
        <v>32.130000000000003</v>
      </c>
    </row>
    <row r="50" spans="1:2" x14ac:dyDescent="0.2">
      <c r="A50" s="1">
        <v>42650</v>
      </c>
      <c r="B50">
        <v>31.62</v>
      </c>
    </row>
    <row r="51" spans="1:2" x14ac:dyDescent="0.2">
      <c r="A51" s="1">
        <v>42653</v>
      </c>
      <c r="B51">
        <v>31.95</v>
      </c>
    </row>
    <row r="52" spans="1:2" x14ac:dyDescent="0.2">
      <c r="A52" s="1">
        <v>42654</v>
      </c>
      <c r="B52">
        <v>31.46</v>
      </c>
    </row>
    <row r="53" spans="1:2" x14ac:dyDescent="0.2">
      <c r="A53" s="1">
        <v>42655</v>
      </c>
      <c r="B53">
        <v>31.5</v>
      </c>
    </row>
    <row r="54" spans="1:2" x14ac:dyDescent="0.2">
      <c r="A54" s="1">
        <v>42656</v>
      </c>
      <c r="B54">
        <v>31.51</v>
      </c>
    </row>
    <row r="55" spans="1:2" x14ac:dyDescent="0.2">
      <c r="A55" s="1">
        <v>42657</v>
      </c>
      <c r="B55">
        <v>31.89</v>
      </c>
    </row>
    <row r="56" spans="1:2" x14ac:dyDescent="0.2">
      <c r="A56" s="1">
        <v>42660</v>
      </c>
      <c r="B56">
        <v>31.81</v>
      </c>
    </row>
    <row r="57" spans="1:2" x14ac:dyDescent="0.2">
      <c r="A57" s="1">
        <v>42661</v>
      </c>
      <c r="B57">
        <v>31.64</v>
      </c>
    </row>
    <row r="58" spans="1:2" x14ac:dyDescent="0.2">
      <c r="A58" s="1">
        <v>42662</v>
      </c>
      <c r="B58">
        <v>32.520000000000003</v>
      </c>
    </row>
    <row r="59" spans="1:2" x14ac:dyDescent="0.2">
      <c r="A59" s="1">
        <v>42663</v>
      </c>
      <c r="B59">
        <v>29.02</v>
      </c>
    </row>
    <row r="60" spans="1:2" x14ac:dyDescent="0.2">
      <c r="A60" s="1">
        <v>42664</v>
      </c>
      <c r="B60">
        <v>29.06</v>
      </c>
    </row>
    <row r="61" spans="1:2" x14ac:dyDescent="0.2">
      <c r="A61" s="1">
        <v>42667</v>
      </c>
      <c r="B61">
        <v>29.22</v>
      </c>
    </row>
    <row r="62" spans="1:2" x14ac:dyDescent="0.2">
      <c r="A62" s="1">
        <v>42668</v>
      </c>
      <c r="B62">
        <v>29.05</v>
      </c>
    </row>
    <row r="63" spans="1:2" x14ac:dyDescent="0.2">
      <c r="A63" s="1">
        <v>42669</v>
      </c>
      <c r="B63">
        <v>28.82</v>
      </c>
    </row>
    <row r="64" spans="1:2" x14ac:dyDescent="0.2">
      <c r="A64" s="1">
        <v>42670</v>
      </c>
      <c r="B64">
        <v>28.81</v>
      </c>
    </row>
    <row r="65" spans="1:2" x14ac:dyDescent="0.2">
      <c r="A65" s="1">
        <v>42671</v>
      </c>
      <c r="B65">
        <v>28.6</v>
      </c>
    </row>
    <row r="66" spans="1:2" x14ac:dyDescent="0.2">
      <c r="A66" s="1">
        <v>42674</v>
      </c>
      <c r="B66">
        <v>28.51</v>
      </c>
    </row>
    <row r="67" spans="1:2" x14ac:dyDescent="0.2">
      <c r="A67" s="1">
        <v>42675</v>
      </c>
      <c r="B67">
        <v>28.38</v>
      </c>
    </row>
    <row r="68" spans="1:2" x14ac:dyDescent="0.2">
      <c r="A68" s="1">
        <v>42676</v>
      </c>
      <c r="B68">
        <v>28.26</v>
      </c>
    </row>
    <row r="69" spans="1:2" x14ac:dyDescent="0.2">
      <c r="A69" s="1">
        <v>42677</v>
      </c>
      <c r="B69">
        <v>28.06</v>
      </c>
    </row>
    <row r="70" spans="1:2" x14ac:dyDescent="0.2">
      <c r="A70" s="1">
        <v>42678</v>
      </c>
      <c r="B70">
        <v>27.95</v>
      </c>
    </row>
    <row r="71" spans="1:2" x14ac:dyDescent="0.2">
      <c r="A71" s="1">
        <v>42681</v>
      </c>
      <c r="B71">
        <v>28.24</v>
      </c>
    </row>
    <row r="72" spans="1:2" x14ac:dyDescent="0.2">
      <c r="A72" s="1">
        <v>42682</v>
      </c>
      <c r="B72">
        <v>28.03</v>
      </c>
    </row>
    <row r="73" spans="1:2" x14ac:dyDescent="0.2">
      <c r="A73" s="1">
        <v>42683</v>
      </c>
      <c r="B73">
        <v>28.29</v>
      </c>
    </row>
    <row r="74" spans="1:2" x14ac:dyDescent="0.2">
      <c r="A74" s="1">
        <v>42684</v>
      </c>
      <c r="B74">
        <v>28.16</v>
      </c>
    </row>
    <row r="75" spans="1:2" x14ac:dyDescent="0.2">
      <c r="A75" s="1">
        <v>42685</v>
      </c>
      <c r="B75">
        <v>28.64</v>
      </c>
    </row>
    <row r="76" spans="1:2" x14ac:dyDescent="0.2">
      <c r="A76" s="1">
        <v>42688</v>
      </c>
      <c r="B76">
        <v>27.89</v>
      </c>
    </row>
    <row r="77" spans="1:2" x14ac:dyDescent="0.2">
      <c r="A77" s="1">
        <v>42689</v>
      </c>
      <c r="B77">
        <v>28.49</v>
      </c>
    </row>
    <row r="78" spans="1:2" x14ac:dyDescent="0.2">
      <c r="A78" s="1">
        <v>42690</v>
      </c>
      <c r="B78">
        <v>28.33</v>
      </c>
    </row>
    <row r="79" spans="1:2" x14ac:dyDescent="0.2">
      <c r="A79" s="1">
        <v>42691</v>
      </c>
      <c r="B79">
        <v>28.87</v>
      </c>
    </row>
    <row r="80" spans="1:2" x14ac:dyDescent="0.2">
      <c r="A80" s="1">
        <v>42692</v>
      </c>
      <c r="B80">
        <v>28.69</v>
      </c>
    </row>
    <row r="81" spans="1:2" x14ac:dyDescent="0.2">
      <c r="A81" s="1">
        <v>42695</v>
      </c>
      <c r="B81">
        <v>29</v>
      </c>
    </row>
    <row r="82" spans="1:2" x14ac:dyDescent="0.2">
      <c r="A82" s="1">
        <v>42696</v>
      </c>
      <c r="B82">
        <v>29.06</v>
      </c>
    </row>
    <row r="83" spans="1:2" x14ac:dyDescent="0.2">
      <c r="A83" s="1">
        <v>42697</v>
      </c>
      <c r="B83">
        <v>28.9</v>
      </c>
    </row>
    <row r="84" spans="1:2" x14ac:dyDescent="0.2">
      <c r="A84" s="1">
        <v>42699</v>
      </c>
      <c r="B84">
        <v>28.95</v>
      </c>
    </row>
    <row r="85" spans="1:2" x14ac:dyDescent="0.2">
      <c r="A85" s="1">
        <v>42702</v>
      </c>
      <c r="B85">
        <v>28.57</v>
      </c>
    </row>
    <row r="86" spans="1:2" x14ac:dyDescent="0.2">
      <c r="A86" s="1">
        <v>42703</v>
      </c>
      <c r="B86">
        <v>28.51</v>
      </c>
    </row>
    <row r="87" spans="1:2" x14ac:dyDescent="0.2">
      <c r="A87" s="1">
        <v>42704</v>
      </c>
      <c r="B87">
        <v>27.81</v>
      </c>
    </row>
    <row r="88" spans="1:2" x14ac:dyDescent="0.2">
      <c r="A88" s="1">
        <v>42705</v>
      </c>
      <c r="B88">
        <v>27.39</v>
      </c>
    </row>
    <row r="89" spans="1:2" x14ac:dyDescent="0.2">
      <c r="A89" s="1">
        <v>42706</v>
      </c>
      <c r="B89">
        <v>28.42</v>
      </c>
    </row>
    <row r="90" spans="1:2" x14ac:dyDescent="0.2">
      <c r="A90" s="1">
        <v>42709</v>
      </c>
      <c r="B90">
        <v>28.35</v>
      </c>
    </row>
    <row r="91" spans="1:2" x14ac:dyDescent="0.2">
      <c r="A91" s="1">
        <v>42710</v>
      </c>
      <c r="B91">
        <v>28.21</v>
      </c>
    </row>
    <row r="92" spans="1:2" x14ac:dyDescent="0.2">
      <c r="A92" s="1">
        <v>42711</v>
      </c>
      <c r="B92">
        <v>28.91</v>
      </c>
    </row>
    <row r="93" spans="1:2" x14ac:dyDescent="0.2">
      <c r="A93" s="1">
        <v>42712</v>
      </c>
      <c r="B93">
        <v>29.42</v>
      </c>
    </row>
    <row r="94" spans="1:2" x14ac:dyDescent="0.2">
      <c r="A94" s="1">
        <v>42713</v>
      </c>
      <c r="B94">
        <v>29.97</v>
      </c>
    </row>
    <row r="95" spans="1:2" x14ac:dyDescent="0.2">
      <c r="A95" s="1">
        <v>42716</v>
      </c>
      <c r="B95">
        <v>30.21</v>
      </c>
    </row>
    <row r="96" spans="1:2" x14ac:dyDescent="0.2">
      <c r="A96" s="1">
        <v>42717</v>
      </c>
      <c r="B96">
        <v>29.82</v>
      </c>
    </row>
    <row r="97" spans="1:2" x14ac:dyDescent="0.2">
      <c r="A97" s="1">
        <v>42718</v>
      </c>
      <c r="B97">
        <v>29.82</v>
      </c>
    </row>
    <row r="98" spans="1:2" x14ac:dyDescent="0.2">
      <c r="A98" s="1">
        <v>42719</v>
      </c>
      <c r="B98">
        <v>29.73</v>
      </c>
    </row>
    <row r="99" spans="1:2" x14ac:dyDescent="0.2">
      <c r="A99" s="1">
        <v>42720</v>
      </c>
      <c r="B99">
        <v>29.61</v>
      </c>
    </row>
    <row r="100" spans="1:2" x14ac:dyDescent="0.2">
      <c r="A100" s="1">
        <v>42723</v>
      </c>
      <c r="B100">
        <v>29.38</v>
      </c>
    </row>
    <row r="101" spans="1:2" x14ac:dyDescent="0.2">
      <c r="A101" s="1">
        <v>42724</v>
      </c>
      <c r="B101">
        <v>29.26</v>
      </c>
    </row>
    <row r="102" spans="1:2" x14ac:dyDescent="0.2">
      <c r="A102" s="1">
        <v>42725</v>
      </c>
      <c r="B102">
        <v>29.36</v>
      </c>
    </row>
    <row r="103" spans="1:2" x14ac:dyDescent="0.2">
      <c r="A103" s="1">
        <v>42726</v>
      </c>
      <c r="B103">
        <v>29.54</v>
      </c>
    </row>
    <row r="104" spans="1:2" x14ac:dyDescent="0.2">
      <c r="A104" s="1">
        <v>42727</v>
      </c>
      <c r="B104">
        <v>29.79</v>
      </c>
    </row>
    <row r="105" spans="1:2" x14ac:dyDescent="0.2">
      <c r="A105" s="1">
        <v>42731</v>
      </c>
      <c r="B105">
        <v>30.24</v>
      </c>
    </row>
    <row r="106" spans="1:2" x14ac:dyDescent="0.2">
      <c r="A106" s="1">
        <v>42732</v>
      </c>
      <c r="B106">
        <v>30.01</v>
      </c>
    </row>
    <row r="107" spans="1:2" x14ac:dyDescent="0.2">
      <c r="A107" s="1">
        <v>42733</v>
      </c>
      <c r="B107">
        <v>29.98</v>
      </c>
    </row>
    <row r="108" spans="1:2" x14ac:dyDescent="0.2">
      <c r="A108" s="1">
        <v>42734</v>
      </c>
      <c r="B108">
        <v>29.69</v>
      </c>
    </row>
    <row r="109" spans="1:2" x14ac:dyDescent="0.2">
      <c r="A109" s="1">
        <v>42738</v>
      </c>
      <c r="B109">
        <v>29.84</v>
      </c>
    </row>
    <row r="110" spans="1:2" x14ac:dyDescent="0.2">
      <c r="A110" s="1">
        <v>42739</v>
      </c>
      <c r="B110">
        <v>29.76</v>
      </c>
    </row>
    <row r="111" spans="1:2" x14ac:dyDescent="0.2">
      <c r="A111" s="1">
        <v>42740</v>
      </c>
      <c r="B111">
        <v>30.01</v>
      </c>
    </row>
    <row r="112" spans="1:2" x14ac:dyDescent="0.2">
      <c r="A112" s="1">
        <v>42741</v>
      </c>
      <c r="B112">
        <v>31.05</v>
      </c>
    </row>
    <row r="113" spans="1:2" x14ac:dyDescent="0.2">
      <c r="A113" s="1">
        <v>42744</v>
      </c>
      <c r="B113">
        <v>30.75</v>
      </c>
    </row>
    <row r="114" spans="1:2" x14ac:dyDescent="0.2">
      <c r="A114" s="1">
        <v>42745</v>
      </c>
      <c r="B114">
        <v>30.25</v>
      </c>
    </row>
    <row r="115" spans="1:2" x14ac:dyDescent="0.2">
      <c r="A115" s="1">
        <v>42746</v>
      </c>
      <c r="B115">
        <v>30.41</v>
      </c>
    </row>
    <row r="116" spans="1:2" x14ac:dyDescent="0.2">
      <c r="A116" s="1">
        <v>42747</v>
      </c>
      <c r="B116">
        <v>30.35</v>
      </c>
    </row>
    <row r="117" spans="1:2" x14ac:dyDescent="0.2">
      <c r="A117" s="1">
        <v>42748</v>
      </c>
      <c r="B117">
        <v>30.29</v>
      </c>
    </row>
    <row r="118" spans="1:2" x14ac:dyDescent="0.2">
      <c r="A118" s="1">
        <v>42752</v>
      </c>
      <c r="B118">
        <v>30.29</v>
      </c>
    </row>
    <row r="119" spans="1:2" x14ac:dyDescent="0.2">
      <c r="A119" s="1">
        <v>42753</v>
      </c>
      <c r="B119">
        <v>30.39</v>
      </c>
    </row>
    <row r="120" spans="1:2" x14ac:dyDescent="0.2">
      <c r="A120" s="1">
        <v>42754</v>
      </c>
      <c r="B120">
        <v>30.72</v>
      </c>
    </row>
    <row r="121" spans="1:2" x14ac:dyDescent="0.2">
      <c r="A121" s="1">
        <v>42755</v>
      </c>
      <c r="B121">
        <v>30.64</v>
      </c>
    </row>
    <row r="122" spans="1:2" x14ac:dyDescent="0.2">
      <c r="A122" s="1">
        <v>42758</v>
      </c>
      <c r="B122">
        <v>30.27</v>
      </c>
    </row>
    <row r="123" spans="1:2" x14ac:dyDescent="0.2">
      <c r="A123" s="1">
        <v>42759</v>
      </c>
      <c r="B123">
        <v>29.99</v>
      </c>
    </row>
    <row r="124" spans="1:2" x14ac:dyDescent="0.2">
      <c r="A124" s="1">
        <v>42760</v>
      </c>
      <c r="B124">
        <v>30.23</v>
      </c>
    </row>
    <row r="125" spans="1:2" x14ac:dyDescent="0.2">
      <c r="A125" s="1">
        <v>42761</v>
      </c>
      <c r="B125">
        <v>31.74</v>
      </c>
    </row>
    <row r="126" spans="1:2" x14ac:dyDescent="0.2">
      <c r="A126" s="1">
        <v>42762</v>
      </c>
      <c r="B126">
        <v>32.51</v>
      </c>
    </row>
    <row r="127" spans="1:2" x14ac:dyDescent="0.2">
      <c r="A127" s="1">
        <v>42765</v>
      </c>
      <c r="B127">
        <v>32.17</v>
      </c>
    </row>
    <row r="128" spans="1:2" x14ac:dyDescent="0.2">
      <c r="A128" s="1">
        <v>42766</v>
      </c>
      <c r="B128">
        <v>31.83</v>
      </c>
    </row>
    <row r="129" spans="1:2" x14ac:dyDescent="0.2">
      <c r="A129" s="1">
        <v>42767</v>
      </c>
      <c r="B129">
        <v>32.18</v>
      </c>
    </row>
    <row r="130" spans="1:2" x14ac:dyDescent="0.2">
      <c r="A130" s="1">
        <v>42768</v>
      </c>
      <c r="B130">
        <v>31.97</v>
      </c>
    </row>
    <row r="131" spans="1:2" x14ac:dyDescent="0.2">
      <c r="A131" s="1">
        <v>42769</v>
      </c>
      <c r="B131">
        <v>32.07</v>
      </c>
    </row>
    <row r="132" spans="1:2" x14ac:dyDescent="0.2">
      <c r="A132" s="1">
        <v>42772</v>
      </c>
      <c r="B132">
        <v>32.03</v>
      </c>
    </row>
    <row r="133" spans="1:2" x14ac:dyDescent="0.2">
      <c r="A133" s="1">
        <v>42773</v>
      </c>
      <c r="B133">
        <v>32.43</v>
      </c>
    </row>
    <row r="134" spans="1:2" x14ac:dyDescent="0.2">
      <c r="A134" s="1">
        <v>42774</v>
      </c>
      <c r="B134">
        <v>33.25</v>
      </c>
    </row>
    <row r="135" spans="1:2" x14ac:dyDescent="0.2">
      <c r="A135" s="1">
        <v>42775</v>
      </c>
      <c r="B135">
        <v>33.119999999999997</v>
      </c>
    </row>
    <row r="136" spans="1:2" x14ac:dyDescent="0.2">
      <c r="A136" s="1">
        <v>42776</v>
      </c>
      <c r="B136">
        <v>33.630000000000003</v>
      </c>
    </row>
    <row r="137" spans="1:2" x14ac:dyDescent="0.2">
      <c r="A137" s="1">
        <v>42779</v>
      </c>
      <c r="B137">
        <v>33.79</v>
      </c>
    </row>
    <row r="138" spans="1:2" x14ac:dyDescent="0.2">
      <c r="A138" s="1">
        <v>42780</v>
      </c>
      <c r="B138">
        <v>33.630000000000003</v>
      </c>
    </row>
    <row r="139" spans="1:2" x14ac:dyDescent="0.2">
      <c r="A139" s="1">
        <v>42781</v>
      </c>
      <c r="B139">
        <v>34.01</v>
      </c>
    </row>
    <row r="140" spans="1:2" x14ac:dyDescent="0.2">
      <c r="A140" s="1">
        <v>42782</v>
      </c>
      <c r="B140">
        <v>33.54</v>
      </c>
    </row>
    <row r="141" spans="1:2" x14ac:dyDescent="0.2">
      <c r="A141" s="1">
        <v>42783</v>
      </c>
      <c r="B141">
        <v>33.76</v>
      </c>
    </row>
    <row r="142" spans="1:2" x14ac:dyDescent="0.2">
      <c r="A142" s="1">
        <v>42787</v>
      </c>
      <c r="B142">
        <v>33.92</v>
      </c>
    </row>
    <row r="143" spans="1:2" x14ac:dyDescent="0.2">
      <c r="A143" s="1">
        <v>42788</v>
      </c>
      <c r="B143">
        <v>33.82</v>
      </c>
    </row>
    <row r="144" spans="1:2" x14ac:dyDescent="0.2">
      <c r="A144" s="1">
        <v>42789</v>
      </c>
      <c r="B144">
        <v>33.6</v>
      </c>
    </row>
    <row r="145" spans="1:2" x14ac:dyDescent="0.2">
      <c r="A145" s="1">
        <v>42790</v>
      </c>
      <c r="B145">
        <v>34.06</v>
      </c>
    </row>
    <row r="146" spans="1:2" x14ac:dyDescent="0.2">
      <c r="A146" s="1">
        <v>42793</v>
      </c>
      <c r="B146">
        <v>34.28</v>
      </c>
    </row>
    <row r="147" spans="1:2" x14ac:dyDescent="0.2">
      <c r="A147" s="1">
        <v>42794</v>
      </c>
      <c r="B147">
        <v>33.9</v>
      </c>
    </row>
    <row r="148" spans="1:2" x14ac:dyDescent="0.2">
      <c r="A148" s="1">
        <v>42795</v>
      </c>
      <c r="B148">
        <v>34.270000000000003</v>
      </c>
    </row>
    <row r="149" spans="1:2" x14ac:dyDescent="0.2">
      <c r="A149" s="1">
        <v>42796</v>
      </c>
      <c r="B149">
        <v>33.909999999999997</v>
      </c>
    </row>
    <row r="150" spans="1:2" x14ac:dyDescent="0.2">
      <c r="A150" s="1">
        <v>42797</v>
      </c>
      <c r="B150">
        <v>33.74</v>
      </c>
    </row>
    <row r="151" spans="1:2" x14ac:dyDescent="0.2">
      <c r="A151" s="1">
        <v>42800</v>
      </c>
      <c r="B151">
        <v>33.64</v>
      </c>
    </row>
    <row r="152" spans="1:2" x14ac:dyDescent="0.2">
      <c r="A152" s="1">
        <v>42801</v>
      </c>
      <c r="B152">
        <v>33.47</v>
      </c>
    </row>
    <row r="153" spans="1:2" x14ac:dyDescent="0.2">
      <c r="A153" s="1">
        <v>42802</v>
      </c>
      <c r="B153">
        <v>33.32</v>
      </c>
    </row>
    <row r="154" spans="1:2" x14ac:dyDescent="0.2">
      <c r="A154" s="1">
        <v>42803</v>
      </c>
      <c r="B154">
        <v>33.18</v>
      </c>
    </row>
    <row r="155" spans="1:2" x14ac:dyDescent="0.2">
      <c r="A155" s="1">
        <v>42804</v>
      </c>
      <c r="B155">
        <v>33.130000000000003</v>
      </c>
    </row>
    <row r="156" spans="1:2" x14ac:dyDescent="0.2">
      <c r="A156" s="1">
        <v>42807</v>
      </c>
      <c r="B156">
        <v>32.81</v>
      </c>
    </row>
    <row r="157" spans="1:2" x14ac:dyDescent="0.2">
      <c r="A157" s="1">
        <v>42808</v>
      </c>
      <c r="B157">
        <v>32.86</v>
      </c>
    </row>
    <row r="158" spans="1:2" x14ac:dyDescent="0.2">
      <c r="A158" s="1">
        <v>42809</v>
      </c>
      <c r="B158">
        <v>32.89</v>
      </c>
    </row>
    <row r="159" spans="1:2" x14ac:dyDescent="0.2">
      <c r="A159" s="1">
        <v>42810</v>
      </c>
      <c r="B159">
        <v>33.1</v>
      </c>
    </row>
    <row r="160" spans="1:2" x14ac:dyDescent="0.2">
      <c r="A160" s="1">
        <v>42811</v>
      </c>
      <c r="B160">
        <v>33.700000000000003</v>
      </c>
    </row>
    <row r="161" spans="1:2" x14ac:dyDescent="0.2">
      <c r="A161" s="1">
        <v>42814</v>
      </c>
      <c r="B161">
        <v>33.81</v>
      </c>
    </row>
    <row r="162" spans="1:2" x14ac:dyDescent="0.2">
      <c r="A162" s="1">
        <v>42815</v>
      </c>
      <c r="B162">
        <v>33.19</v>
      </c>
    </row>
    <row r="163" spans="1:2" x14ac:dyDescent="0.2">
      <c r="A163" s="1">
        <v>42816</v>
      </c>
      <c r="B163">
        <v>33.53</v>
      </c>
    </row>
    <row r="164" spans="1:2" x14ac:dyDescent="0.2">
      <c r="A164" s="1">
        <v>42817</v>
      </c>
      <c r="B164">
        <v>33.520000000000003</v>
      </c>
    </row>
    <row r="165" spans="1:2" x14ac:dyDescent="0.2">
      <c r="A165" s="1">
        <v>42818</v>
      </c>
      <c r="B165">
        <v>33.4</v>
      </c>
    </row>
    <row r="166" spans="1:2" x14ac:dyDescent="0.2">
      <c r="A166" s="1">
        <v>42821</v>
      </c>
      <c r="B166">
        <v>33.43</v>
      </c>
    </row>
    <row r="167" spans="1:2" x14ac:dyDescent="0.2">
      <c r="A167" s="1">
        <v>42822</v>
      </c>
      <c r="B167">
        <v>33.53</v>
      </c>
    </row>
    <row r="168" spans="1:2" x14ac:dyDescent="0.2">
      <c r="A168" s="1">
        <v>42823</v>
      </c>
      <c r="B168">
        <v>33.65</v>
      </c>
    </row>
    <row r="169" spans="1:2" x14ac:dyDescent="0.2">
      <c r="A169" s="1">
        <v>42824</v>
      </c>
      <c r="B169">
        <v>33.700000000000003</v>
      </c>
    </row>
    <row r="170" spans="1:2" x14ac:dyDescent="0.2">
      <c r="A170" s="1">
        <v>42825</v>
      </c>
      <c r="B170">
        <v>33.57</v>
      </c>
    </row>
    <row r="171" spans="1:2" x14ac:dyDescent="0.2">
      <c r="A171" s="1">
        <v>42828</v>
      </c>
      <c r="B171">
        <v>33.76</v>
      </c>
    </row>
    <row r="172" spans="1:2" x14ac:dyDescent="0.2">
      <c r="A172" s="1">
        <v>42829</v>
      </c>
      <c r="B172">
        <v>34.14</v>
      </c>
    </row>
    <row r="173" spans="1:2" x14ac:dyDescent="0.2">
      <c r="A173" s="1">
        <v>42830</v>
      </c>
      <c r="B173">
        <v>33.81</v>
      </c>
    </row>
    <row r="174" spans="1:2" x14ac:dyDescent="0.2">
      <c r="A174" s="1">
        <v>42831</v>
      </c>
      <c r="B174">
        <v>34.159999999999997</v>
      </c>
    </row>
    <row r="175" spans="1:2" x14ac:dyDescent="0.2">
      <c r="A175" s="1">
        <v>42832</v>
      </c>
      <c r="B175">
        <v>33.909999999999997</v>
      </c>
    </row>
    <row r="176" spans="1:2" x14ac:dyDescent="0.2">
      <c r="A176" s="1">
        <v>42835</v>
      </c>
      <c r="B176">
        <v>34.06</v>
      </c>
    </row>
    <row r="177" spans="1:2" x14ac:dyDescent="0.2">
      <c r="A177" s="1">
        <v>42836</v>
      </c>
      <c r="B177">
        <v>33.99</v>
      </c>
    </row>
    <row r="178" spans="1:2" x14ac:dyDescent="0.2">
      <c r="A178" s="1">
        <v>42837</v>
      </c>
      <c r="B178">
        <v>34.270000000000003</v>
      </c>
    </row>
    <row r="179" spans="1:2" x14ac:dyDescent="0.2">
      <c r="A179" s="1">
        <v>42838</v>
      </c>
      <c r="B179">
        <v>34.33</v>
      </c>
    </row>
    <row r="180" spans="1:2" x14ac:dyDescent="0.2">
      <c r="A180" s="1">
        <v>42842</v>
      </c>
      <c r="B180">
        <v>34.44</v>
      </c>
    </row>
    <row r="181" spans="1:2" x14ac:dyDescent="0.2">
      <c r="A181" s="1">
        <v>42843</v>
      </c>
      <c r="B181">
        <v>34.020000000000003</v>
      </c>
    </row>
    <row r="182" spans="1:2" x14ac:dyDescent="0.2">
      <c r="A182" s="1">
        <v>42844</v>
      </c>
      <c r="B182">
        <v>33.86</v>
      </c>
    </row>
    <row r="183" spans="1:2" x14ac:dyDescent="0.2">
      <c r="A183" s="1">
        <v>42845</v>
      </c>
      <c r="B183">
        <v>32.53</v>
      </c>
    </row>
    <row r="184" spans="1:2" x14ac:dyDescent="0.2">
      <c r="A184" s="1">
        <v>42846</v>
      </c>
      <c r="B184">
        <v>32.18</v>
      </c>
    </row>
    <row r="185" spans="1:2" x14ac:dyDescent="0.2">
      <c r="A185" s="1">
        <v>42849</v>
      </c>
      <c r="B185">
        <v>32.049999999999997</v>
      </c>
    </row>
    <row r="186" spans="1:2" x14ac:dyDescent="0.2">
      <c r="A186" s="1">
        <v>42850</v>
      </c>
      <c r="B186">
        <v>32.81</v>
      </c>
    </row>
    <row r="187" spans="1:2" x14ac:dyDescent="0.2">
      <c r="A187" s="1">
        <v>42851</v>
      </c>
      <c r="B187">
        <v>33.01</v>
      </c>
    </row>
    <row r="188" spans="1:2" x14ac:dyDescent="0.2">
      <c r="A188" s="1">
        <v>42852</v>
      </c>
      <c r="B188">
        <v>33.06</v>
      </c>
    </row>
    <row r="189" spans="1:2" x14ac:dyDescent="0.2">
      <c r="A189" s="1">
        <v>42853</v>
      </c>
      <c r="B189">
        <v>33.409999999999997</v>
      </c>
    </row>
    <row r="190" spans="1:2" x14ac:dyDescent="0.2">
      <c r="A190" s="1">
        <v>42856</v>
      </c>
      <c r="B190">
        <v>33.31</v>
      </c>
    </row>
    <row r="191" spans="1:2" x14ac:dyDescent="0.2">
      <c r="A191" s="1">
        <v>42857</v>
      </c>
      <c r="B191">
        <v>33.51</v>
      </c>
    </row>
    <row r="192" spans="1:2" x14ac:dyDescent="0.2">
      <c r="A192" s="1">
        <v>42858</v>
      </c>
      <c r="B192">
        <v>33.26</v>
      </c>
    </row>
    <row r="193" spans="1:2" x14ac:dyDescent="0.2">
      <c r="A193" s="1">
        <v>42859</v>
      </c>
      <c r="B193">
        <v>33.51</v>
      </c>
    </row>
    <row r="194" spans="1:2" x14ac:dyDescent="0.2">
      <c r="A194" s="1">
        <v>42860</v>
      </c>
      <c r="B194">
        <v>33.5</v>
      </c>
    </row>
    <row r="195" spans="1:2" x14ac:dyDescent="0.2">
      <c r="A195" s="1">
        <v>42863</v>
      </c>
      <c r="B195">
        <v>33.24</v>
      </c>
    </row>
    <row r="196" spans="1:2" x14ac:dyDescent="0.2">
      <c r="A196" s="1">
        <v>42864</v>
      </c>
      <c r="B196">
        <v>33.72</v>
      </c>
    </row>
    <row r="197" spans="1:2" x14ac:dyDescent="0.2">
      <c r="A197" s="1">
        <v>42865</v>
      </c>
      <c r="B197">
        <v>33.880000000000003</v>
      </c>
    </row>
    <row r="198" spans="1:2" x14ac:dyDescent="0.2">
      <c r="A198" s="1">
        <v>42866</v>
      </c>
      <c r="B198">
        <v>34.119999999999997</v>
      </c>
    </row>
    <row r="199" spans="1:2" x14ac:dyDescent="0.2">
      <c r="A199" s="1">
        <v>42867</v>
      </c>
      <c r="B199">
        <v>34.07</v>
      </c>
    </row>
    <row r="200" spans="1:2" x14ac:dyDescent="0.2">
      <c r="A200" s="1">
        <v>42870</v>
      </c>
      <c r="B200">
        <v>34.18</v>
      </c>
    </row>
    <row r="201" spans="1:2" x14ac:dyDescent="0.2">
      <c r="A201" s="1">
        <v>42871</v>
      </c>
      <c r="B201">
        <v>34.81</v>
      </c>
    </row>
    <row r="202" spans="1:2" x14ac:dyDescent="0.2">
      <c r="A202" s="1">
        <v>42872</v>
      </c>
      <c r="B202">
        <v>33.58</v>
      </c>
    </row>
    <row r="203" spans="1:2" x14ac:dyDescent="0.2">
      <c r="A203" s="1">
        <v>42873</v>
      </c>
      <c r="B203">
        <v>33.729999999999997</v>
      </c>
    </row>
    <row r="204" spans="1:2" x14ac:dyDescent="0.2">
      <c r="A204" s="1">
        <v>42874</v>
      </c>
      <c r="B204">
        <v>33.83</v>
      </c>
    </row>
    <row r="205" spans="1:2" x14ac:dyDescent="0.2">
      <c r="A205" s="1">
        <v>42877</v>
      </c>
      <c r="B205">
        <v>33.86</v>
      </c>
    </row>
    <row r="206" spans="1:2" x14ac:dyDescent="0.2">
      <c r="A206" s="1">
        <v>42878</v>
      </c>
      <c r="B206">
        <v>34.61</v>
      </c>
    </row>
    <row r="207" spans="1:2" x14ac:dyDescent="0.2">
      <c r="A207" s="1">
        <v>42879</v>
      </c>
      <c r="B207">
        <v>34.82</v>
      </c>
    </row>
    <row r="208" spans="1:2" x14ac:dyDescent="0.2">
      <c r="A208" s="1">
        <v>42880</v>
      </c>
      <c r="B208">
        <v>35.22</v>
      </c>
    </row>
    <row r="209" spans="1:2" x14ac:dyDescent="0.2">
      <c r="A209" s="1">
        <v>42881</v>
      </c>
      <c r="B209">
        <v>34.9</v>
      </c>
    </row>
    <row r="210" spans="1:2" x14ac:dyDescent="0.2">
      <c r="A210" s="1">
        <v>42885</v>
      </c>
      <c r="B210">
        <v>34.619999999999997</v>
      </c>
    </row>
    <row r="211" spans="1:2" x14ac:dyDescent="0.2">
      <c r="A211" s="1">
        <v>42886</v>
      </c>
      <c r="B211">
        <v>34.299999999999997</v>
      </c>
    </row>
    <row r="212" spans="1:2" x14ac:dyDescent="0.2">
      <c r="A212" s="1">
        <v>42887</v>
      </c>
      <c r="B212">
        <v>34.79</v>
      </c>
    </row>
    <row r="213" spans="1:2" x14ac:dyDescent="0.2">
      <c r="A213" s="1">
        <v>42888</v>
      </c>
      <c r="B213">
        <v>35.32</v>
      </c>
    </row>
    <row r="214" spans="1:2" x14ac:dyDescent="0.2">
      <c r="A214" s="1">
        <v>42891</v>
      </c>
      <c r="B214">
        <v>35.549999999999997</v>
      </c>
    </row>
    <row r="215" spans="1:2" x14ac:dyDescent="0.2">
      <c r="A215" s="1">
        <v>42892</v>
      </c>
      <c r="B215">
        <v>35.47</v>
      </c>
    </row>
    <row r="216" spans="1:2" x14ac:dyDescent="0.2">
      <c r="A216" s="1">
        <v>42893</v>
      </c>
      <c r="B216">
        <v>35.770000000000003</v>
      </c>
    </row>
    <row r="217" spans="1:2" x14ac:dyDescent="0.2">
      <c r="A217" s="1">
        <v>42894</v>
      </c>
      <c r="B217">
        <v>36.14</v>
      </c>
    </row>
    <row r="218" spans="1:2" x14ac:dyDescent="0.2">
      <c r="A218" s="1">
        <v>42895</v>
      </c>
      <c r="B218">
        <v>34.94</v>
      </c>
    </row>
    <row r="219" spans="1:2" x14ac:dyDescent="0.2">
      <c r="A219" s="1">
        <v>42898</v>
      </c>
      <c r="B219">
        <v>34.15</v>
      </c>
    </row>
    <row r="220" spans="1:2" x14ac:dyDescent="0.2">
      <c r="A220" s="1">
        <v>42899</v>
      </c>
      <c r="B220">
        <v>34.46</v>
      </c>
    </row>
    <row r="221" spans="1:2" x14ac:dyDescent="0.2">
      <c r="A221" s="1">
        <v>42900</v>
      </c>
      <c r="B221">
        <v>34.5</v>
      </c>
    </row>
    <row r="222" spans="1:2" x14ac:dyDescent="0.2">
      <c r="A222" s="1">
        <v>42901</v>
      </c>
      <c r="B222">
        <v>34.090000000000003</v>
      </c>
    </row>
    <row r="223" spans="1:2" x14ac:dyDescent="0.2">
      <c r="A223" s="1">
        <v>42902</v>
      </c>
      <c r="B223">
        <v>33.96</v>
      </c>
    </row>
    <row r="224" spans="1:2" x14ac:dyDescent="0.2">
      <c r="A224" s="1">
        <v>42905</v>
      </c>
      <c r="B224">
        <v>34.9</v>
      </c>
    </row>
    <row r="225" spans="1:2" x14ac:dyDescent="0.2">
      <c r="A225" s="1">
        <v>42906</v>
      </c>
      <c r="B225">
        <v>34.93</v>
      </c>
    </row>
    <row r="226" spans="1:2" x14ac:dyDescent="0.2">
      <c r="A226" s="1">
        <v>42907</v>
      </c>
      <c r="B226">
        <v>34.96</v>
      </c>
    </row>
    <row r="227" spans="1:2" x14ac:dyDescent="0.2">
      <c r="A227" s="1">
        <v>42908</v>
      </c>
      <c r="B227">
        <v>35.119999999999997</v>
      </c>
    </row>
    <row r="228" spans="1:2" x14ac:dyDescent="0.2">
      <c r="A228" s="1">
        <v>42909</v>
      </c>
      <c r="B228">
        <v>35.57</v>
      </c>
    </row>
    <row r="229" spans="1:2" x14ac:dyDescent="0.2">
      <c r="A229" s="1">
        <v>42912</v>
      </c>
      <c r="B229">
        <v>35.090000000000003</v>
      </c>
    </row>
    <row r="230" spans="1:2" x14ac:dyDescent="0.2">
      <c r="A230" s="1">
        <v>42913</v>
      </c>
      <c r="B230">
        <v>34.909999999999997</v>
      </c>
    </row>
    <row r="231" spans="1:2" x14ac:dyDescent="0.2">
      <c r="A231" s="1">
        <v>42914</v>
      </c>
      <c r="B231">
        <v>35.31</v>
      </c>
    </row>
    <row r="232" spans="1:2" x14ac:dyDescent="0.2">
      <c r="A232" s="1">
        <v>42915</v>
      </c>
      <c r="B232">
        <v>34.51</v>
      </c>
    </row>
    <row r="233" spans="1:2" x14ac:dyDescent="0.2">
      <c r="A233" s="1">
        <v>42916</v>
      </c>
      <c r="B233">
        <v>34.92</v>
      </c>
    </row>
    <row r="234" spans="1:2" x14ac:dyDescent="0.2">
      <c r="A234" s="1">
        <v>42919</v>
      </c>
      <c r="B234">
        <v>34.6</v>
      </c>
    </row>
    <row r="235" spans="1:2" x14ac:dyDescent="0.2">
      <c r="A235" s="1">
        <v>42921</v>
      </c>
      <c r="B235">
        <v>34.72</v>
      </c>
    </row>
    <row r="236" spans="1:2" x14ac:dyDescent="0.2">
      <c r="A236" s="1">
        <v>42922</v>
      </c>
      <c r="B236">
        <v>34.03</v>
      </c>
    </row>
    <row r="237" spans="1:2" x14ac:dyDescent="0.2">
      <c r="A237" s="1">
        <v>42923</v>
      </c>
      <c r="B237">
        <v>34.229999999999997</v>
      </c>
    </row>
    <row r="238" spans="1:2" x14ac:dyDescent="0.2">
      <c r="A238" s="1">
        <v>42926</v>
      </c>
      <c r="B238">
        <v>35.04</v>
      </c>
    </row>
    <row r="239" spans="1:2" x14ac:dyDescent="0.2">
      <c r="A239" s="1">
        <v>42927</v>
      </c>
      <c r="B239">
        <v>35.19</v>
      </c>
    </row>
    <row r="240" spans="1:2" x14ac:dyDescent="0.2">
      <c r="A240" s="1">
        <v>42928</v>
      </c>
      <c r="B240">
        <v>36.03</v>
      </c>
    </row>
    <row r="241" spans="1:2" x14ac:dyDescent="0.2">
      <c r="A241" s="1">
        <v>42929</v>
      </c>
      <c r="B241">
        <v>36.5</v>
      </c>
    </row>
    <row r="242" spans="1:2" x14ac:dyDescent="0.2">
      <c r="A242" s="1">
        <v>42930</v>
      </c>
      <c r="B242">
        <v>37.08</v>
      </c>
    </row>
    <row r="243" spans="1:2" x14ac:dyDescent="0.2">
      <c r="A243" s="1">
        <v>42933</v>
      </c>
      <c r="B243">
        <v>37.049999999999997</v>
      </c>
    </row>
    <row r="244" spans="1:2" x14ac:dyDescent="0.2">
      <c r="A244" s="1">
        <v>42934</v>
      </c>
      <c r="B244">
        <v>36.799999999999997</v>
      </c>
    </row>
    <row r="245" spans="1:2" x14ac:dyDescent="0.2">
      <c r="A245" s="1">
        <v>42935</v>
      </c>
      <c r="B245">
        <v>37.08</v>
      </c>
    </row>
    <row r="246" spans="1:2" x14ac:dyDescent="0.2">
      <c r="A246" s="1">
        <v>42936</v>
      </c>
      <c r="B246">
        <v>37.18</v>
      </c>
    </row>
    <row r="247" spans="1:2" x14ac:dyDescent="0.2">
      <c r="A247" s="1">
        <v>42937</v>
      </c>
      <c r="B247">
        <v>36.61</v>
      </c>
    </row>
    <row r="248" spans="1:2" x14ac:dyDescent="0.2">
      <c r="A248" s="1">
        <v>42940</v>
      </c>
      <c r="B248">
        <v>36.380000000000003</v>
      </c>
    </row>
    <row r="249" spans="1:2" x14ac:dyDescent="0.2">
      <c r="A249" s="1">
        <v>42941</v>
      </c>
      <c r="B249">
        <v>36.32</v>
      </c>
    </row>
    <row r="250" spans="1:2" x14ac:dyDescent="0.2">
      <c r="A250" s="1">
        <v>42942</v>
      </c>
      <c r="B250">
        <v>37.04</v>
      </c>
    </row>
    <row r="251" spans="1:2" x14ac:dyDescent="0.2">
      <c r="A251" s="1">
        <v>42943</v>
      </c>
      <c r="B251">
        <v>36.17</v>
      </c>
    </row>
    <row r="252" spans="1:2" x14ac:dyDescent="0.2">
      <c r="A252" s="1">
        <v>42944</v>
      </c>
      <c r="B252">
        <v>35.94</v>
      </c>
    </row>
  </sheetData>
  <sortState ref="F2:F13">
    <sortCondition ref="F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zoomScale="75" workbookViewId="0">
      <selection activeCell="E2" sqref="E2:E13"/>
    </sheetView>
  </sheetViews>
  <sheetFormatPr baseColWidth="10" defaultRowHeight="16" x14ac:dyDescent="0.2"/>
  <cols>
    <col min="4" max="4" width="16.33203125" style="3" customWidth="1"/>
    <col min="5" max="5" width="10.83203125" style="7"/>
    <col min="7" max="7" width="27" customWidth="1"/>
    <col min="10" max="10" width="17.83203125" customWidth="1"/>
    <col min="15" max="15" width="22.1640625" customWidth="1"/>
    <col min="16" max="16" width="25.33203125" style="2" customWidth="1"/>
  </cols>
  <sheetData>
    <row r="1" spans="1:16" s="11" customFormat="1" x14ac:dyDescent="0.2">
      <c r="A1" s="11" t="s">
        <v>0</v>
      </c>
      <c r="B1" s="11" t="s">
        <v>1</v>
      </c>
      <c r="D1" s="5" t="s">
        <v>2</v>
      </c>
      <c r="E1" s="12" t="s">
        <v>3</v>
      </c>
      <c r="F1" s="11" t="s">
        <v>20</v>
      </c>
      <c r="G1" s="16" t="s">
        <v>16</v>
      </c>
      <c r="J1" s="11" t="s">
        <v>25</v>
      </c>
      <c r="P1" s="5"/>
    </row>
    <row r="2" spans="1:16" ht="17" thickBot="1" x14ac:dyDescent="0.25">
      <c r="A2" s="1">
        <v>42583</v>
      </c>
      <c r="B2">
        <v>800.94</v>
      </c>
      <c r="D2" s="3" t="s">
        <v>4</v>
      </c>
      <c r="E2" s="8">
        <f>((B24/B2)-1)*100</f>
        <v>-1.3846230678952298</v>
      </c>
      <c r="F2" s="10">
        <v>-5.9304455170041237</v>
      </c>
      <c r="G2" s="17">
        <v>4.7100000000000003E-2</v>
      </c>
    </row>
    <row r="3" spans="1:16" x14ac:dyDescent="0.2">
      <c r="A3" s="1">
        <v>42584</v>
      </c>
      <c r="B3">
        <v>800.12</v>
      </c>
      <c r="D3" s="3" t="s">
        <v>5</v>
      </c>
      <c r="E3" s="8">
        <f>((B45/B25)-1)*100</f>
        <v>1.5996967399545037</v>
      </c>
      <c r="F3" s="10">
        <v>-3.6748274320901886</v>
      </c>
      <c r="G3" s="17">
        <v>5.9686000000000003</v>
      </c>
      <c r="O3" s="21" t="s">
        <v>27</v>
      </c>
      <c r="P3" s="24"/>
    </row>
    <row r="4" spans="1:16" x14ac:dyDescent="0.2">
      <c r="A4" s="1">
        <v>42585</v>
      </c>
      <c r="B4">
        <v>798.92</v>
      </c>
      <c r="D4" s="3" t="s">
        <v>6</v>
      </c>
      <c r="E4" s="8">
        <f>((B66/B46)-1)*100</f>
        <v>1.1894350183662805</v>
      </c>
      <c r="F4" s="10">
        <v>-1.3846230678952298</v>
      </c>
      <c r="G4" s="17">
        <v>6.8750999999999998</v>
      </c>
      <c r="J4" s="4" t="s">
        <v>21</v>
      </c>
      <c r="K4" s="10">
        <f>AVERAGE(F2:F13)</f>
        <v>1.4615298623717641</v>
      </c>
      <c r="O4" s="19"/>
      <c r="P4" s="22"/>
    </row>
    <row r="5" spans="1:16" x14ac:dyDescent="0.2">
      <c r="A5" s="1">
        <v>42586</v>
      </c>
      <c r="B5">
        <v>797.25</v>
      </c>
      <c r="D5" s="3" t="s">
        <v>7</v>
      </c>
      <c r="E5" s="8">
        <f>((B87/B67)-1)*100</f>
        <v>-3.6748274320901886</v>
      </c>
      <c r="F5" s="10">
        <v>-1.0446454625036572</v>
      </c>
      <c r="G5" s="17">
        <v>6.0050999999999997</v>
      </c>
      <c r="J5" s="4" t="s">
        <v>22</v>
      </c>
      <c r="K5" s="10">
        <f>MEDIAN(F2:F13)</f>
        <v>1.5535519132502396</v>
      </c>
      <c r="O5" s="19" t="s">
        <v>21</v>
      </c>
      <c r="P5" s="22">
        <v>1.4615298623717645</v>
      </c>
    </row>
    <row r="6" spans="1:16" x14ac:dyDescent="0.2">
      <c r="A6" s="1">
        <v>42587</v>
      </c>
      <c r="B6">
        <v>806.93</v>
      </c>
      <c r="D6" s="3" t="s">
        <v>8</v>
      </c>
      <c r="E6" s="8">
        <f>((B108/B88)-1)*100</f>
        <v>3.6790391584786697</v>
      </c>
      <c r="F6" s="10">
        <v>1.1894350183662805</v>
      </c>
      <c r="G6" s="17">
        <v>11.7865</v>
      </c>
      <c r="J6" s="4" t="s">
        <v>24</v>
      </c>
      <c r="K6" s="10">
        <f>_xlfn.STDEV.P(F2:F13)</f>
        <v>3.8011376911811898</v>
      </c>
      <c r="O6" s="19" t="s">
        <v>28</v>
      </c>
      <c r="P6" s="22">
        <v>1.1460861361932566</v>
      </c>
    </row>
    <row r="7" spans="1:16" x14ac:dyDescent="0.2">
      <c r="A7" s="1">
        <v>42590</v>
      </c>
      <c r="B7">
        <v>805.23</v>
      </c>
      <c r="D7" s="3" t="s">
        <v>9</v>
      </c>
      <c r="E7" s="8">
        <f>((B128/B109)-1)*100</f>
        <v>1.5074070865459754</v>
      </c>
      <c r="F7" s="10">
        <v>1.5074070865459754</v>
      </c>
      <c r="G7" s="17">
        <v>16.263400000000001</v>
      </c>
      <c r="O7" s="19" t="s">
        <v>22</v>
      </c>
      <c r="P7" s="22">
        <v>1.5535519132502396</v>
      </c>
    </row>
    <row r="8" spans="1:16" x14ac:dyDescent="0.2">
      <c r="A8" s="1">
        <v>42591</v>
      </c>
      <c r="B8">
        <v>807.48</v>
      </c>
      <c r="D8" s="3" t="s">
        <v>10</v>
      </c>
      <c r="E8" s="8">
        <f>((B147/B129)-1)*100</f>
        <v>3.641872332073981</v>
      </c>
      <c r="F8" s="10">
        <v>1.5996967399545037</v>
      </c>
      <c r="G8" s="17">
        <v>22.663399999999999</v>
      </c>
      <c r="J8" s="4" t="s">
        <v>26</v>
      </c>
      <c r="K8" s="10">
        <f>_xlfn.VAR.P(E2:E13)</f>
        <v>14.448647747318265</v>
      </c>
      <c r="O8" s="19" t="s">
        <v>29</v>
      </c>
      <c r="P8" s="22" t="e">
        <v>#N/A</v>
      </c>
    </row>
    <row r="9" spans="1:16" x14ac:dyDescent="0.2">
      <c r="A9" s="1">
        <v>42592</v>
      </c>
      <c r="B9">
        <v>808.49</v>
      </c>
      <c r="D9" s="3" t="s">
        <v>11</v>
      </c>
      <c r="E9" s="8">
        <f>((B170/B148)-1)*100</f>
        <v>-1.0446454625036572</v>
      </c>
      <c r="F9" s="10">
        <v>3.641872332073981</v>
      </c>
      <c r="G9" s="17">
        <v>25.431899999999999</v>
      </c>
      <c r="O9" s="19" t="s">
        <v>23</v>
      </c>
      <c r="P9" s="22">
        <v>3.9701588354740482</v>
      </c>
    </row>
    <row r="10" spans="1:16" x14ac:dyDescent="0.2">
      <c r="A10" s="1">
        <v>42593</v>
      </c>
      <c r="B10">
        <v>808.2</v>
      </c>
      <c r="D10" s="3" t="s">
        <v>12</v>
      </c>
      <c r="E10" s="8">
        <f>((B189/B171)-1)*100</f>
        <v>7.9101254741756666</v>
      </c>
      <c r="F10" s="10">
        <v>3.6790391584786697</v>
      </c>
      <c r="G10" s="17">
        <v>25.397099999999998</v>
      </c>
      <c r="O10" s="19" t="s">
        <v>30</v>
      </c>
      <c r="P10" s="22">
        <v>15.762161178892653</v>
      </c>
    </row>
    <row r="11" spans="1:16" x14ac:dyDescent="0.2">
      <c r="A11" s="1">
        <v>42594</v>
      </c>
      <c r="B11">
        <v>807.05</v>
      </c>
      <c r="D11" s="3" t="s">
        <v>13</v>
      </c>
      <c r="E11" s="8">
        <f>((B211/B190)-1)*100</f>
        <v>5.8178426706116948</v>
      </c>
      <c r="F11" s="10">
        <v>4.227481347747597</v>
      </c>
      <c r="G11" s="17">
        <v>29.613199999999999</v>
      </c>
      <c r="O11" s="19" t="s">
        <v>31</v>
      </c>
      <c r="P11" s="22">
        <v>-0.23960203170453154</v>
      </c>
    </row>
    <row r="12" spans="1:16" x14ac:dyDescent="0.2">
      <c r="A12" s="1">
        <v>42597</v>
      </c>
      <c r="B12">
        <v>805.96</v>
      </c>
      <c r="D12" s="3" t="s">
        <v>14</v>
      </c>
      <c r="E12" s="8">
        <f>((B233/B212)-1)*100</f>
        <v>-5.9304455170041237</v>
      </c>
      <c r="F12" s="10">
        <v>5.8178426706116948</v>
      </c>
      <c r="G12" s="17">
        <v>23.633299999999998</v>
      </c>
      <c r="O12" s="19" t="s">
        <v>32</v>
      </c>
      <c r="P12" s="22">
        <v>-0.3224466884603488</v>
      </c>
    </row>
    <row r="13" spans="1:16" x14ac:dyDescent="0.2">
      <c r="A13" s="1">
        <v>42598</v>
      </c>
      <c r="B13">
        <v>801.19</v>
      </c>
      <c r="D13" s="3" t="s">
        <v>15</v>
      </c>
      <c r="E13" s="8">
        <f>((B252/B234)-1)*100</f>
        <v>4.227481347747597</v>
      </c>
      <c r="F13" s="10">
        <v>7.9101254741756666</v>
      </c>
      <c r="G13" s="17">
        <v>27.814499999999999</v>
      </c>
      <c r="O13" s="19" t="s">
        <v>33</v>
      </c>
      <c r="P13" s="22">
        <v>13.84057099117979</v>
      </c>
    </row>
    <row r="14" spans="1:16" x14ac:dyDescent="0.2">
      <c r="A14" s="1">
        <v>42599</v>
      </c>
      <c r="B14">
        <v>805.42</v>
      </c>
      <c r="O14" s="19" t="s">
        <v>34</v>
      </c>
      <c r="P14" s="22">
        <v>-5.9304455170041237</v>
      </c>
    </row>
    <row r="15" spans="1:16" x14ac:dyDescent="0.2">
      <c r="A15" s="1">
        <v>42600</v>
      </c>
      <c r="B15">
        <v>802.75</v>
      </c>
      <c r="O15" s="19" t="s">
        <v>35</v>
      </c>
      <c r="P15" s="22">
        <v>7.9101254741756666</v>
      </c>
    </row>
    <row r="16" spans="1:16" x14ac:dyDescent="0.2">
      <c r="A16" s="1">
        <v>42601</v>
      </c>
      <c r="B16">
        <v>799.65</v>
      </c>
      <c r="O16" s="19" t="s">
        <v>36</v>
      </c>
      <c r="P16" s="22">
        <v>17.538358348461173</v>
      </c>
    </row>
    <row r="17" spans="1:16" ht="17" thickBot="1" x14ac:dyDescent="0.25">
      <c r="A17" s="1">
        <v>42604</v>
      </c>
      <c r="B17">
        <v>796.95</v>
      </c>
      <c r="O17" s="20" t="s">
        <v>37</v>
      </c>
      <c r="P17" s="23">
        <v>12</v>
      </c>
    </row>
    <row r="18" spans="1:16" x14ac:dyDescent="0.2">
      <c r="A18" s="1">
        <v>42605</v>
      </c>
      <c r="B18">
        <v>796.59</v>
      </c>
    </row>
    <row r="19" spans="1:16" x14ac:dyDescent="0.2">
      <c r="A19" s="1">
        <v>42606</v>
      </c>
      <c r="B19">
        <v>793.6</v>
      </c>
    </row>
    <row r="20" spans="1:16" x14ac:dyDescent="0.2">
      <c r="A20" s="1">
        <v>42607</v>
      </c>
      <c r="B20">
        <v>791.3</v>
      </c>
    </row>
    <row r="21" spans="1:16" x14ac:dyDescent="0.2">
      <c r="A21" s="1">
        <v>42608</v>
      </c>
      <c r="B21">
        <v>793.22</v>
      </c>
    </row>
    <row r="22" spans="1:16" x14ac:dyDescent="0.2">
      <c r="A22" s="1">
        <v>42611</v>
      </c>
      <c r="B22">
        <v>795.82</v>
      </c>
    </row>
    <row r="23" spans="1:16" x14ac:dyDescent="0.2">
      <c r="A23" s="1">
        <v>42612</v>
      </c>
      <c r="B23">
        <v>791.92</v>
      </c>
    </row>
    <row r="24" spans="1:16" x14ac:dyDescent="0.2">
      <c r="A24" s="1">
        <v>42613</v>
      </c>
      <c r="B24">
        <v>789.85</v>
      </c>
    </row>
    <row r="25" spans="1:16" x14ac:dyDescent="0.2">
      <c r="A25" s="1">
        <v>42614</v>
      </c>
      <c r="B25">
        <v>791.4</v>
      </c>
    </row>
    <row r="26" spans="1:16" x14ac:dyDescent="0.2">
      <c r="A26" s="1">
        <v>42615</v>
      </c>
      <c r="B26">
        <v>796.87</v>
      </c>
    </row>
    <row r="27" spans="1:16" x14ac:dyDescent="0.2">
      <c r="A27" s="1">
        <v>42619</v>
      </c>
      <c r="B27">
        <v>808.02</v>
      </c>
    </row>
    <row r="28" spans="1:16" x14ac:dyDescent="0.2">
      <c r="A28" s="1">
        <v>42620</v>
      </c>
      <c r="B28">
        <v>807.99</v>
      </c>
    </row>
    <row r="29" spans="1:16" x14ac:dyDescent="0.2">
      <c r="A29" s="1">
        <v>42621</v>
      </c>
      <c r="B29">
        <v>802.84</v>
      </c>
    </row>
    <row r="30" spans="1:16" x14ac:dyDescent="0.2">
      <c r="A30" s="1">
        <v>42622</v>
      </c>
      <c r="B30">
        <v>788.48</v>
      </c>
    </row>
    <row r="31" spans="1:16" x14ac:dyDescent="0.2">
      <c r="A31" s="1">
        <v>42625</v>
      </c>
      <c r="B31">
        <v>798.82</v>
      </c>
    </row>
    <row r="32" spans="1:16" x14ac:dyDescent="0.2">
      <c r="A32" s="1">
        <v>42626</v>
      </c>
      <c r="B32">
        <v>788.72</v>
      </c>
    </row>
    <row r="33" spans="1:2" x14ac:dyDescent="0.2">
      <c r="A33" s="1">
        <v>42627</v>
      </c>
      <c r="B33">
        <v>790.46</v>
      </c>
    </row>
    <row r="34" spans="1:2" x14ac:dyDescent="0.2">
      <c r="A34" s="1">
        <v>42628</v>
      </c>
      <c r="B34">
        <v>801.23</v>
      </c>
    </row>
    <row r="35" spans="1:2" x14ac:dyDescent="0.2">
      <c r="A35" s="1">
        <v>42629</v>
      </c>
      <c r="B35">
        <v>797.97</v>
      </c>
    </row>
    <row r="36" spans="1:2" x14ac:dyDescent="0.2">
      <c r="A36" s="1">
        <v>42632</v>
      </c>
      <c r="B36">
        <v>795.39</v>
      </c>
    </row>
    <row r="37" spans="1:2" x14ac:dyDescent="0.2">
      <c r="A37" s="1">
        <v>42633</v>
      </c>
      <c r="B37">
        <v>799.78</v>
      </c>
    </row>
    <row r="38" spans="1:2" x14ac:dyDescent="0.2">
      <c r="A38" s="1">
        <v>42634</v>
      </c>
      <c r="B38">
        <v>805.03</v>
      </c>
    </row>
    <row r="39" spans="1:2" x14ac:dyDescent="0.2">
      <c r="A39" s="1">
        <v>42635</v>
      </c>
      <c r="B39">
        <v>815.95</v>
      </c>
    </row>
    <row r="40" spans="1:2" x14ac:dyDescent="0.2">
      <c r="A40" s="1">
        <v>42636</v>
      </c>
      <c r="B40">
        <v>814.96</v>
      </c>
    </row>
    <row r="41" spans="1:2" x14ac:dyDescent="0.2">
      <c r="A41" s="1">
        <v>42639</v>
      </c>
      <c r="B41">
        <v>802.65</v>
      </c>
    </row>
    <row r="42" spans="1:2" x14ac:dyDescent="0.2">
      <c r="A42" s="1">
        <v>42640</v>
      </c>
      <c r="B42">
        <v>810.73</v>
      </c>
    </row>
    <row r="43" spans="1:2" x14ac:dyDescent="0.2">
      <c r="A43" s="1">
        <v>42641</v>
      </c>
      <c r="B43">
        <v>810.06</v>
      </c>
    </row>
    <row r="44" spans="1:2" x14ac:dyDescent="0.2">
      <c r="A44" s="1">
        <v>42642</v>
      </c>
      <c r="B44">
        <v>802.64</v>
      </c>
    </row>
    <row r="45" spans="1:2" x14ac:dyDescent="0.2">
      <c r="A45" s="1">
        <v>42643</v>
      </c>
      <c r="B45">
        <v>804.06</v>
      </c>
    </row>
    <row r="46" spans="1:2" x14ac:dyDescent="0.2">
      <c r="A46" s="1">
        <v>42646</v>
      </c>
      <c r="B46">
        <v>800.38</v>
      </c>
    </row>
    <row r="47" spans="1:2" x14ac:dyDescent="0.2">
      <c r="A47" s="1">
        <v>42647</v>
      </c>
      <c r="B47">
        <v>802.79</v>
      </c>
    </row>
    <row r="48" spans="1:2" x14ac:dyDescent="0.2">
      <c r="A48" s="1">
        <v>42648</v>
      </c>
      <c r="B48">
        <v>801.23</v>
      </c>
    </row>
    <row r="49" spans="1:2" x14ac:dyDescent="0.2">
      <c r="A49" s="1">
        <v>42649</v>
      </c>
      <c r="B49">
        <v>803.08</v>
      </c>
    </row>
    <row r="50" spans="1:2" x14ac:dyDescent="0.2">
      <c r="A50" s="1">
        <v>42650</v>
      </c>
      <c r="B50">
        <v>800.71</v>
      </c>
    </row>
    <row r="51" spans="1:2" x14ac:dyDescent="0.2">
      <c r="A51" s="1">
        <v>42653</v>
      </c>
      <c r="B51">
        <v>814.17</v>
      </c>
    </row>
    <row r="52" spans="1:2" x14ac:dyDescent="0.2">
      <c r="A52" s="1">
        <v>42654</v>
      </c>
      <c r="B52">
        <v>809.57</v>
      </c>
    </row>
    <row r="53" spans="1:2" x14ac:dyDescent="0.2">
      <c r="A53" s="1">
        <v>42655</v>
      </c>
      <c r="B53">
        <v>811.77</v>
      </c>
    </row>
    <row r="54" spans="1:2" x14ac:dyDescent="0.2">
      <c r="A54" s="1">
        <v>42656</v>
      </c>
      <c r="B54">
        <v>804.08</v>
      </c>
    </row>
    <row r="55" spans="1:2" x14ac:dyDescent="0.2">
      <c r="A55" s="1">
        <v>42657</v>
      </c>
      <c r="B55">
        <v>804.6</v>
      </c>
    </row>
    <row r="56" spans="1:2" x14ac:dyDescent="0.2">
      <c r="A56" s="1">
        <v>42660</v>
      </c>
      <c r="B56">
        <v>806.84</v>
      </c>
    </row>
    <row r="57" spans="1:2" x14ac:dyDescent="0.2">
      <c r="A57" s="1">
        <v>42661</v>
      </c>
      <c r="B57">
        <v>821.49</v>
      </c>
    </row>
    <row r="58" spans="1:2" x14ac:dyDescent="0.2">
      <c r="A58" s="1">
        <v>42662</v>
      </c>
      <c r="B58">
        <v>827.09</v>
      </c>
    </row>
    <row r="59" spans="1:2" x14ac:dyDescent="0.2">
      <c r="A59" s="1">
        <v>42663</v>
      </c>
      <c r="B59">
        <v>821.63</v>
      </c>
    </row>
    <row r="60" spans="1:2" x14ac:dyDescent="0.2">
      <c r="A60" s="1">
        <v>42664</v>
      </c>
      <c r="B60">
        <v>824.06</v>
      </c>
    </row>
    <row r="61" spans="1:2" x14ac:dyDescent="0.2">
      <c r="A61" s="1">
        <v>42667</v>
      </c>
      <c r="B61">
        <v>835.74</v>
      </c>
    </row>
    <row r="62" spans="1:2" x14ac:dyDescent="0.2">
      <c r="A62" s="1">
        <v>42668</v>
      </c>
      <c r="B62">
        <v>828.55</v>
      </c>
    </row>
    <row r="63" spans="1:2" x14ac:dyDescent="0.2">
      <c r="A63" s="1">
        <v>42669</v>
      </c>
      <c r="B63">
        <v>822.1</v>
      </c>
    </row>
    <row r="64" spans="1:2" x14ac:dyDescent="0.2">
      <c r="A64" s="1">
        <v>42670</v>
      </c>
      <c r="B64">
        <v>817.35</v>
      </c>
    </row>
    <row r="65" spans="1:2" x14ac:dyDescent="0.2">
      <c r="A65" s="1">
        <v>42671</v>
      </c>
      <c r="B65">
        <v>819.56</v>
      </c>
    </row>
    <row r="66" spans="1:2" x14ac:dyDescent="0.2">
      <c r="A66" s="1">
        <v>42674</v>
      </c>
      <c r="B66">
        <v>809.9</v>
      </c>
    </row>
    <row r="67" spans="1:2" x14ac:dyDescent="0.2">
      <c r="A67" s="1">
        <v>42675</v>
      </c>
      <c r="B67">
        <v>805.48</v>
      </c>
    </row>
    <row r="68" spans="1:2" x14ac:dyDescent="0.2">
      <c r="A68" s="1">
        <v>42676</v>
      </c>
      <c r="B68">
        <v>788.42</v>
      </c>
    </row>
    <row r="69" spans="1:2" x14ac:dyDescent="0.2">
      <c r="A69" s="1">
        <v>42677</v>
      </c>
      <c r="B69">
        <v>782.19</v>
      </c>
    </row>
    <row r="70" spans="1:2" x14ac:dyDescent="0.2">
      <c r="A70" s="1">
        <v>42678</v>
      </c>
      <c r="B70">
        <v>781.1</v>
      </c>
    </row>
    <row r="71" spans="1:2" x14ac:dyDescent="0.2">
      <c r="A71" s="1">
        <v>42681</v>
      </c>
      <c r="B71">
        <v>802.03</v>
      </c>
    </row>
    <row r="72" spans="1:2" x14ac:dyDescent="0.2">
      <c r="A72" s="1">
        <v>42682</v>
      </c>
      <c r="B72">
        <v>811.98</v>
      </c>
    </row>
    <row r="73" spans="1:2" x14ac:dyDescent="0.2">
      <c r="A73" s="1">
        <v>42683</v>
      </c>
      <c r="B73">
        <v>805.59</v>
      </c>
    </row>
    <row r="74" spans="1:2" x14ac:dyDescent="0.2">
      <c r="A74" s="1">
        <v>42684</v>
      </c>
      <c r="B74">
        <v>780.29</v>
      </c>
    </row>
    <row r="75" spans="1:2" x14ac:dyDescent="0.2">
      <c r="A75" s="1">
        <v>42685</v>
      </c>
      <c r="B75">
        <v>771.75</v>
      </c>
    </row>
    <row r="76" spans="1:2" x14ac:dyDescent="0.2">
      <c r="A76" s="1">
        <v>42688</v>
      </c>
      <c r="B76">
        <v>753.22</v>
      </c>
    </row>
    <row r="77" spans="1:2" x14ac:dyDescent="0.2">
      <c r="A77" s="1">
        <v>42689</v>
      </c>
      <c r="B77">
        <v>775.16</v>
      </c>
    </row>
    <row r="78" spans="1:2" x14ac:dyDescent="0.2">
      <c r="A78" s="1">
        <v>42690</v>
      </c>
      <c r="B78">
        <v>779.98</v>
      </c>
    </row>
    <row r="79" spans="1:2" x14ac:dyDescent="0.2">
      <c r="A79" s="1">
        <v>42691</v>
      </c>
      <c r="B79">
        <v>786.16</v>
      </c>
    </row>
    <row r="80" spans="1:2" x14ac:dyDescent="0.2">
      <c r="A80" s="1">
        <v>42692</v>
      </c>
      <c r="B80">
        <v>775.97</v>
      </c>
    </row>
    <row r="81" spans="1:2" x14ac:dyDescent="0.2">
      <c r="A81" s="1">
        <v>42695</v>
      </c>
      <c r="B81">
        <v>784.8</v>
      </c>
    </row>
    <row r="82" spans="1:2" x14ac:dyDescent="0.2">
      <c r="A82" s="1">
        <v>42696</v>
      </c>
      <c r="B82">
        <v>785</v>
      </c>
    </row>
    <row r="83" spans="1:2" x14ac:dyDescent="0.2">
      <c r="A83" s="1">
        <v>42697</v>
      </c>
      <c r="B83">
        <v>779</v>
      </c>
    </row>
    <row r="84" spans="1:2" x14ac:dyDescent="0.2">
      <c r="A84" s="1">
        <v>42699</v>
      </c>
      <c r="B84">
        <v>780.23</v>
      </c>
    </row>
    <row r="85" spans="1:2" x14ac:dyDescent="0.2">
      <c r="A85" s="1">
        <v>42702</v>
      </c>
      <c r="B85">
        <v>785.79</v>
      </c>
    </row>
    <row r="86" spans="1:2" x14ac:dyDescent="0.2">
      <c r="A86" s="1">
        <v>42703</v>
      </c>
      <c r="B86">
        <v>789.44</v>
      </c>
    </row>
    <row r="87" spans="1:2" x14ac:dyDescent="0.2">
      <c r="A87" s="1">
        <v>42704</v>
      </c>
      <c r="B87">
        <v>775.88</v>
      </c>
    </row>
    <row r="88" spans="1:2" x14ac:dyDescent="0.2">
      <c r="A88" s="1">
        <v>42705</v>
      </c>
      <c r="B88">
        <v>764.33</v>
      </c>
    </row>
    <row r="89" spans="1:2" x14ac:dyDescent="0.2">
      <c r="A89" s="1">
        <v>42706</v>
      </c>
      <c r="B89">
        <v>764.46</v>
      </c>
    </row>
    <row r="90" spans="1:2" x14ac:dyDescent="0.2">
      <c r="A90" s="1">
        <v>42709</v>
      </c>
      <c r="B90">
        <v>778.22</v>
      </c>
    </row>
    <row r="91" spans="1:2" x14ac:dyDescent="0.2">
      <c r="A91" s="1">
        <v>42710</v>
      </c>
      <c r="B91">
        <v>776.18</v>
      </c>
    </row>
    <row r="92" spans="1:2" x14ac:dyDescent="0.2">
      <c r="A92" s="1">
        <v>42711</v>
      </c>
      <c r="B92">
        <v>791.47</v>
      </c>
    </row>
    <row r="93" spans="1:2" x14ac:dyDescent="0.2">
      <c r="A93" s="1">
        <v>42712</v>
      </c>
      <c r="B93">
        <v>795.17</v>
      </c>
    </row>
    <row r="94" spans="1:2" x14ac:dyDescent="0.2">
      <c r="A94" s="1">
        <v>42713</v>
      </c>
      <c r="B94">
        <v>809.45</v>
      </c>
    </row>
    <row r="95" spans="1:2" x14ac:dyDescent="0.2">
      <c r="A95" s="1">
        <v>42716</v>
      </c>
      <c r="B95">
        <v>807.9</v>
      </c>
    </row>
    <row r="96" spans="1:2" x14ac:dyDescent="0.2">
      <c r="A96" s="1">
        <v>42717</v>
      </c>
      <c r="B96">
        <v>815.34</v>
      </c>
    </row>
    <row r="97" spans="1:2" x14ac:dyDescent="0.2">
      <c r="A97" s="1">
        <v>42718</v>
      </c>
      <c r="B97">
        <v>817.89</v>
      </c>
    </row>
    <row r="98" spans="1:2" x14ac:dyDescent="0.2">
      <c r="A98" s="1">
        <v>42719</v>
      </c>
      <c r="B98">
        <v>815.65</v>
      </c>
    </row>
    <row r="99" spans="1:2" x14ac:dyDescent="0.2">
      <c r="A99" s="1">
        <v>42720</v>
      </c>
      <c r="B99">
        <v>809.84</v>
      </c>
    </row>
    <row r="100" spans="1:2" x14ac:dyDescent="0.2">
      <c r="A100" s="1">
        <v>42723</v>
      </c>
      <c r="B100">
        <v>812.5</v>
      </c>
    </row>
    <row r="101" spans="1:2" x14ac:dyDescent="0.2">
      <c r="A101" s="1">
        <v>42724</v>
      </c>
      <c r="B101">
        <v>815.2</v>
      </c>
    </row>
    <row r="102" spans="1:2" x14ac:dyDescent="0.2">
      <c r="A102" s="1">
        <v>42725</v>
      </c>
      <c r="B102">
        <v>812.2</v>
      </c>
    </row>
    <row r="103" spans="1:2" x14ac:dyDescent="0.2">
      <c r="A103" s="1">
        <v>42726</v>
      </c>
      <c r="B103">
        <v>809.68</v>
      </c>
    </row>
    <row r="104" spans="1:2" x14ac:dyDescent="0.2">
      <c r="A104" s="1">
        <v>42727</v>
      </c>
      <c r="B104">
        <v>807.8</v>
      </c>
    </row>
    <row r="105" spans="1:2" x14ac:dyDescent="0.2">
      <c r="A105" s="1">
        <v>42731</v>
      </c>
      <c r="B105">
        <v>809.93</v>
      </c>
    </row>
    <row r="106" spans="1:2" x14ac:dyDescent="0.2">
      <c r="A106" s="1">
        <v>42732</v>
      </c>
      <c r="B106">
        <v>804.57</v>
      </c>
    </row>
    <row r="107" spans="1:2" x14ac:dyDescent="0.2">
      <c r="A107" s="1">
        <v>42733</v>
      </c>
      <c r="B107">
        <v>802.88</v>
      </c>
    </row>
    <row r="108" spans="1:2" x14ac:dyDescent="0.2">
      <c r="A108" s="1">
        <v>42734</v>
      </c>
      <c r="B108">
        <v>792.45</v>
      </c>
    </row>
    <row r="109" spans="1:2" x14ac:dyDescent="0.2">
      <c r="A109" s="1">
        <v>42738</v>
      </c>
      <c r="B109">
        <v>808.01</v>
      </c>
    </row>
    <row r="110" spans="1:2" x14ac:dyDescent="0.2">
      <c r="A110" s="1">
        <v>42739</v>
      </c>
      <c r="B110">
        <v>807.77</v>
      </c>
    </row>
    <row r="111" spans="1:2" x14ac:dyDescent="0.2">
      <c r="A111" s="1">
        <v>42740</v>
      </c>
      <c r="B111">
        <v>813.02</v>
      </c>
    </row>
    <row r="112" spans="1:2" x14ac:dyDescent="0.2">
      <c r="A112" s="1">
        <v>42741</v>
      </c>
      <c r="B112">
        <v>825.21</v>
      </c>
    </row>
    <row r="113" spans="1:2" x14ac:dyDescent="0.2">
      <c r="A113" s="1">
        <v>42744</v>
      </c>
      <c r="B113">
        <v>827.18</v>
      </c>
    </row>
    <row r="114" spans="1:2" x14ac:dyDescent="0.2">
      <c r="A114" s="1">
        <v>42745</v>
      </c>
      <c r="B114">
        <v>826.01</v>
      </c>
    </row>
    <row r="115" spans="1:2" x14ac:dyDescent="0.2">
      <c r="A115" s="1">
        <v>42746</v>
      </c>
      <c r="B115">
        <v>829.86</v>
      </c>
    </row>
    <row r="116" spans="1:2" x14ac:dyDescent="0.2">
      <c r="A116" s="1">
        <v>42747</v>
      </c>
      <c r="B116">
        <v>829.53</v>
      </c>
    </row>
    <row r="117" spans="1:2" x14ac:dyDescent="0.2">
      <c r="A117" s="1">
        <v>42748</v>
      </c>
      <c r="B117">
        <v>830.94</v>
      </c>
    </row>
    <row r="118" spans="1:2" x14ac:dyDescent="0.2">
      <c r="A118" s="1">
        <v>42752</v>
      </c>
      <c r="B118">
        <v>827.46</v>
      </c>
    </row>
    <row r="119" spans="1:2" x14ac:dyDescent="0.2">
      <c r="A119" s="1">
        <v>42753</v>
      </c>
      <c r="B119">
        <v>829.02</v>
      </c>
    </row>
    <row r="120" spans="1:2" x14ac:dyDescent="0.2">
      <c r="A120" s="1">
        <v>42754</v>
      </c>
      <c r="B120">
        <v>824.37</v>
      </c>
    </row>
    <row r="121" spans="1:2" x14ac:dyDescent="0.2">
      <c r="A121" s="1">
        <v>42755</v>
      </c>
      <c r="B121">
        <v>828.17</v>
      </c>
    </row>
    <row r="122" spans="1:2" x14ac:dyDescent="0.2">
      <c r="A122" s="1">
        <v>42758</v>
      </c>
      <c r="B122">
        <v>844.43</v>
      </c>
    </row>
    <row r="123" spans="1:2" x14ac:dyDescent="0.2">
      <c r="A123" s="1">
        <v>42759</v>
      </c>
      <c r="B123">
        <v>849.53</v>
      </c>
    </row>
    <row r="124" spans="1:2" x14ac:dyDescent="0.2">
      <c r="A124" s="1">
        <v>42760</v>
      </c>
      <c r="B124">
        <v>858.45</v>
      </c>
    </row>
    <row r="125" spans="1:2" x14ac:dyDescent="0.2">
      <c r="A125" s="1">
        <v>42761</v>
      </c>
      <c r="B125">
        <v>856.98</v>
      </c>
    </row>
    <row r="126" spans="1:2" x14ac:dyDescent="0.2">
      <c r="A126" s="1">
        <v>42762</v>
      </c>
      <c r="B126">
        <v>845.03</v>
      </c>
    </row>
    <row r="127" spans="1:2" x14ac:dyDescent="0.2">
      <c r="A127" s="1">
        <v>42765</v>
      </c>
      <c r="B127">
        <v>823.83</v>
      </c>
    </row>
    <row r="128" spans="1:2" x14ac:dyDescent="0.2">
      <c r="A128" s="1">
        <v>42766</v>
      </c>
      <c r="B128">
        <v>820.19</v>
      </c>
    </row>
    <row r="129" spans="1:2" x14ac:dyDescent="0.2">
      <c r="A129" s="1">
        <v>42767</v>
      </c>
      <c r="B129">
        <v>815.24</v>
      </c>
    </row>
    <row r="130" spans="1:2" x14ac:dyDescent="0.2">
      <c r="A130" s="1">
        <v>42768</v>
      </c>
      <c r="B130">
        <v>818.26</v>
      </c>
    </row>
    <row r="131" spans="1:2" x14ac:dyDescent="0.2">
      <c r="A131" s="1">
        <v>42769</v>
      </c>
      <c r="B131">
        <v>820.13</v>
      </c>
    </row>
    <row r="132" spans="1:2" x14ac:dyDescent="0.2">
      <c r="A132" s="1">
        <v>42772</v>
      </c>
      <c r="B132">
        <v>821.62</v>
      </c>
    </row>
    <row r="133" spans="1:2" x14ac:dyDescent="0.2">
      <c r="A133" s="1">
        <v>42773</v>
      </c>
      <c r="B133">
        <v>829.23</v>
      </c>
    </row>
    <row r="134" spans="1:2" x14ac:dyDescent="0.2">
      <c r="A134" s="1">
        <v>42774</v>
      </c>
      <c r="B134">
        <v>829.88</v>
      </c>
    </row>
    <row r="135" spans="1:2" x14ac:dyDescent="0.2">
      <c r="A135" s="1">
        <v>42775</v>
      </c>
      <c r="B135">
        <v>830.06</v>
      </c>
    </row>
    <row r="136" spans="1:2" x14ac:dyDescent="0.2">
      <c r="A136" s="1">
        <v>42776</v>
      </c>
      <c r="B136">
        <v>834.85</v>
      </c>
    </row>
    <row r="137" spans="1:2" x14ac:dyDescent="0.2">
      <c r="A137" s="1">
        <v>42779</v>
      </c>
      <c r="B137">
        <v>838.96</v>
      </c>
    </row>
    <row r="138" spans="1:2" x14ac:dyDescent="0.2">
      <c r="A138" s="1">
        <v>42780</v>
      </c>
      <c r="B138">
        <v>840.03</v>
      </c>
    </row>
    <row r="139" spans="1:2" x14ac:dyDescent="0.2">
      <c r="A139" s="1">
        <v>42781</v>
      </c>
      <c r="B139">
        <v>837.32</v>
      </c>
    </row>
    <row r="140" spans="1:2" x14ac:dyDescent="0.2">
      <c r="A140" s="1">
        <v>42782</v>
      </c>
      <c r="B140">
        <v>842.17</v>
      </c>
    </row>
    <row r="141" spans="1:2" x14ac:dyDescent="0.2">
      <c r="A141" s="1">
        <v>42783</v>
      </c>
      <c r="B141">
        <v>846.55</v>
      </c>
    </row>
    <row r="142" spans="1:2" x14ac:dyDescent="0.2">
      <c r="A142" s="1">
        <v>42787</v>
      </c>
      <c r="B142">
        <v>849.27</v>
      </c>
    </row>
    <row r="143" spans="1:2" x14ac:dyDescent="0.2">
      <c r="A143" s="1">
        <v>42788</v>
      </c>
      <c r="B143">
        <v>851.36</v>
      </c>
    </row>
    <row r="144" spans="1:2" x14ac:dyDescent="0.2">
      <c r="A144" s="1">
        <v>42789</v>
      </c>
      <c r="B144">
        <v>851</v>
      </c>
    </row>
    <row r="145" spans="1:2" x14ac:dyDescent="0.2">
      <c r="A145" s="1">
        <v>42790</v>
      </c>
      <c r="B145">
        <v>847.81</v>
      </c>
    </row>
    <row r="146" spans="1:2" x14ac:dyDescent="0.2">
      <c r="A146" s="1">
        <v>42793</v>
      </c>
      <c r="B146">
        <v>849.67</v>
      </c>
    </row>
    <row r="147" spans="1:2" x14ac:dyDescent="0.2">
      <c r="A147" s="1">
        <v>42794</v>
      </c>
      <c r="B147">
        <v>844.93</v>
      </c>
    </row>
    <row r="148" spans="1:2" x14ac:dyDescent="0.2">
      <c r="A148" s="1">
        <v>42795</v>
      </c>
      <c r="B148">
        <v>856.75</v>
      </c>
    </row>
    <row r="149" spans="1:2" x14ac:dyDescent="0.2">
      <c r="A149" s="1">
        <v>42796</v>
      </c>
      <c r="B149">
        <v>849.85</v>
      </c>
    </row>
    <row r="150" spans="1:2" x14ac:dyDescent="0.2">
      <c r="A150" s="1">
        <v>42797</v>
      </c>
      <c r="B150">
        <v>849.08</v>
      </c>
    </row>
    <row r="151" spans="1:2" x14ac:dyDescent="0.2">
      <c r="A151" s="1">
        <v>42800</v>
      </c>
      <c r="B151">
        <v>847.27</v>
      </c>
    </row>
    <row r="152" spans="1:2" x14ac:dyDescent="0.2">
      <c r="A152" s="1">
        <v>42801</v>
      </c>
      <c r="B152">
        <v>851.15</v>
      </c>
    </row>
    <row r="153" spans="1:2" x14ac:dyDescent="0.2">
      <c r="A153" s="1">
        <v>42802</v>
      </c>
      <c r="B153">
        <v>853.64</v>
      </c>
    </row>
    <row r="154" spans="1:2" x14ac:dyDescent="0.2">
      <c r="A154" s="1">
        <v>42803</v>
      </c>
      <c r="B154">
        <v>857.84</v>
      </c>
    </row>
    <row r="155" spans="1:2" x14ac:dyDescent="0.2">
      <c r="A155" s="1">
        <v>42804</v>
      </c>
      <c r="B155">
        <v>861.4</v>
      </c>
    </row>
    <row r="156" spans="1:2" x14ac:dyDescent="0.2">
      <c r="A156" s="1">
        <v>42807</v>
      </c>
      <c r="B156">
        <v>864.58</v>
      </c>
    </row>
    <row r="157" spans="1:2" x14ac:dyDescent="0.2">
      <c r="A157" s="1">
        <v>42808</v>
      </c>
      <c r="B157">
        <v>865.91</v>
      </c>
    </row>
    <row r="158" spans="1:2" x14ac:dyDescent="0.2">
      <c r="A158" s="1">
        <v>42809</v>
      </c>
      <c r="B158">
        <v>868.39</v>
      </c>
    </row>
    <row r="159" spans="1:2" x14ac:dyDescent="0.2">
      <c r="A159" s="1">
        <v>42810</v>
      </c>
      <c r="B159">
        <v>870</v>
      </c>
    </row>
    <row r="160" spans="1:2" x14ac:dyDescent="0.2">
      <c r="A160" s="1">
        <v>42811</v>
      </c>
      <c r="B160">
        <v>872.37</v>
      </c>
    </row>
    <row r="161" spans="1:2" x14ac:dyDescent="0.2">
      <c r="A161" s="1">
        <v>42814</v>
      </c>
      <c r="B161">
        <v>867.91</v>
      </c>
    </row>
    <row r="162" spans="1:2" x14ac:dyDescent="0.2">
      <c r="A162" s="1">
        <v>42815</v>
      </c>
      <c r="B162">
        <v>850.14</v>
      </c>
    </row>
    <row r="163" spans="1:2" x14ac:dyDescent="0.2">
      <c r="A163" s="1">
        <v>42816</v>
      </c>
      <c r="B163">
        <v>849.8</v>
      </c>
    </row>
    <row r="164" spans="1:2" x14ac:dyDescent="0.2">
      <c r="A164" s="1">
        <v>42817</v>
      </c>
      <c r="B164">
        <v>839.65</v>
      </c>
    </row>
    <row r="165" spans="1:2" x14ac:dyDescent="0.2">
      <c r="A165" s="1">
        <v>42818</v>
      </c>
      <c r="B165">
        <v>835.14</v>
      </c>
    </row>
    <row r="166" spans="1:2" x14ac:dyDescent="0.2">
      <c r="A166" s="1">
        <v>42821</v>
      </c>
      <c r="B166">
        <v>838.51</v>
      </c>
    </row>
    <row r="167" spans="1:2" x14ac:dyDescent="0.2">
      <c r="A167" s="1">
        <v>42822</v>
      </c>
      <c r="B167">
        <v>840.63</v>
      </c>
    </row>
    <row r="168" spans="1:2" x14ac:dyDescent="0.2">
      <c r="A168" s="1">
        <v>42823</v>
      </c>
      <c r="B168">
        <v>849.87</v>
      </c>
    </row>
    <row r="169" spans="1:2" x14ac:dyDescent="0.2">
      <c r="A169" s="1">
        <v>42824</v>
      </c>
      <c r="B169">
        <v>849.48</v>
      </c>
    </row>
    <row r="170" spans="1:2" x14ac:dyDescent="0.2">
      <c r="A170" s="1">
        <v>42825</v>
      </c>
      <c r="B170">
        <v>847.8</v>
      </c>
    </row>
    <row r="171" spans="1:2" x14ac:dyDescent="0.2">
      <c r="A171" s="1">
        <v>42828</v>
      </c>
      <c r="B171">
        <v>856.75</v>
      </c>
    </row>
    <row r="172" spans="1:2" x14ac:dyDescent="0.2">
      <c r="A172" s="1">
        <v>42829</v>
      </c>
      <c r="B172">
        <v>852.57</v>
      </c>
    </row>
    <row r="173" spans="1:2" x14ac:dyDescent="0.2">
      <c r="A173" s="1">
        <v>42830</v>
      </c>
      <c r="B173">
        <v>848.91</v>
      </c>
    </row>
    <row r="174" spans="1:2" x14ac:dyDescent="0.2">
      <c r="A174" s="1">
        <v>42831</v>
      </c>
      <c r="B174">
        <v>845.1</v>
      </c>
    </row>
    <row r="175" spans="1:2" x14ac:dyDescent="0.2">
      <c r="A175" s="1">
        <v>42832</v>
      </c>
      <c r="B175">
        <v>842.1</v>
      </c>
    </row>
    <row r="176" spans="1:2" x14ac:dyDescent="0.2">
      <c r="A176" s="1">
        <v>42835</v>
      </c>
      <c r="B176">
        <v>841.7</v>
      </c>
    </row>
    <row r="177" spans="1:2" x14ac:dyDescent="0.2">
      <c r="A177" s="1">
        <v>42836</v>
      </c>
      <c r="B177">
        <v>839.88</v>
      </c>
    </row>
    <row r="178" spans="1:2" x14ac:dyDescent="0.2">
      <c r="A178" s="1">
        <v>42837</v>
      </c>
      <c r="B178">
        <v>841.46</v>
      </c>
    </row>
    <row r="179" spans="1:2" x14ac:dyDescent="0.2">
      <c r="A179" s="1">
        <v>42838</v>
      </c>
      <c r="B179">
        <v>840.18</v>
      </c>
    </row>
    <row r="180" spans="1:2" x14ac:dyDescent="0.2">
      <c r="A180" s="1">
        <v>42842</v>
      </c>
      <c r="B180">
        <v>855.13</v>
      </c>
    </row>
    <row r="181" spans="1:2" x14ac:dyDescent="0.2">
      <c r="A181" s="1">
        <v>42843</v>
      </c>
      <c r="B181">
        <v>853.99</v>
      </c>
    </row>
    <row r="182" spans="1:2" x14ac:dyDescent="0.2">
      <c r="A182" s="1">
        <v>42844</v>
      </c>
      <c r="B182">
        <v>856.51</v>
      </c>
    </row>
    <row r="183" spans="1:2" x14ac:dyDescent="0.2">
      <c r="A183" s="1">
        <v>42845</v>
      </c>
      <c r="B183">
        <v>860.08</v>
      </c>
    </row>
    <row r="184" spans="1:2" x14ac:dyDescent="0.2">
      <c r="A184" s="1">
        <v>42846</v>
      </c>
      <c r="B184">
        <v>858.95</v>
      </c>
    </row>
    <row r="185" spans="1:2" x14ac:dyDescent="0.2">
      <c r="A185" s="1">
        <v>42849</v>
      </c>
      <c r="B185">
        <v>878.93</v>
      </c>
    </row>
    <row r="186" spans="1:2" x14ac:dyDescent="0.2">
      <c r="A186" s="1">
        <v>42850</v>
      </c>
      <c r="B186">
        <v>888.84</v>
      </c>
    </row>
    <row r="187" spans="1:2" x14ac:dyDescent="0.2">
      <c r="A187" s="1">
        <v>42851</v>
      </c>
      <c r="B187">
        <v>889.14</v>
      </c>
    </row>
    <row r="188" spans="1:2" x14ac:dyDescent="0.2">
      <c r="A188" s="1">
        <v>42852</v>
      </c>
      <c r="B188">
        <v>891.44</v>
      </c>
    </row>
    <row r="189" spans="1:2" x14ac:dyDescent="0.2">
      <c r="A189" s="1">
        <v>42853</v>
      </c>
      <c r="B189">
        <v>924.52</v>
      </c>
    </row>
    <row r="190" spans="1:2" x14ac:dyDescent="0.2">
      <c r="A190" s="1">
        <v>42856</v>
      </c>
      <c r="B190">
        <v>932.82</v>
      </c>
    </row>
    <row r="191" spans="1:2" x14ac:dyDescent="0.2">
      <c r="A191" s="1">
        <v>42857</v>
      </c>
      <c r="B191">
        <v>937.09</v>
      </c>
    </row>
    <row r="192" spans="1:2" x14ac:dyDescent="0.2">
      <c r="A192" s="1">
        <v>42858</v>
      </c>
      <c r="B192">
        <v>948.45</v>
      </c>
    </row>
    <row r="193" spans="1:2" x14ac:dyDescent="0.2">
      <c r="A193" s="1">
        <v>42859</v>
      </c>
      <c r="B193">
        <v>954.72</v>
      </c>
    </row>
    <row r="194" spans="1:2" x14ac:dyDescent="0.2">
      <c r="A194" s="1">
        <v>42860</v>
      </c>
      <c r="B194">
        <v>950.28</v>
      </c>
    </row>
    <row r="195" spans="1:2" x14ac:dyDescent="0.2">
      <c r="A195" s="1">
        <v>42863</v>
      </c>
      <c r="B195">
        <v>958.69</v>
      </c>
    </row>
    <row r="196" spans="1:2" x14ac:dyDescent="0.2">
      <c r="A196" s="1">
        <v>42864</v>
      </c>
      <c r="B196">
        <v>956.71</v>
      </c>
    </row>
    <row r="197" spans="1:2" x14ac:dyDescent="0.2">
      <c r="A197" s="1">
        <v>42865</v>
      </c>
      <c r="B197">
        <v>954.84</v>
      </c>
    </row>
    <row r="198" spans="1:2" x14ac:dyDescent="0.2">
      <c r="A198" s="1">
        <v>42866</v>
      </c>
      <c r="B198">
        <v>955.89</v>
      </c>
    </row>
    <row r="199" spans="1:2" x14ac:dyDescent="0.2">
      <c r="A199" s="1">
        <v>42867</v>
      </c>
      <c r="B199">
        <v>955.14</v>
      </c>
    </row>
    <row r="200" spans="1:2" x14ac:dyDescent="0.2">
      <c r="A200" s="1">
        <v>42870</v>
      </c>
      <c r="B200">
        <v>959.22</v>
      </c>
    </row>
    <row r="201" spans="1:2" x14ac:dyDescent="0.2">
      <c r="A201" s="1">
        <v>42871</v>
      </c>
      <c r="B201">
        <v>964.61</v>
      </c>
    </row>
    <row r="202" spans="1:2" x14ac:dyDescent="0.2">
      <c r="A202" s="1">
        <v>42872</v>
      </c>
      <c r="B202">
        <v>942.17</v>
      </c>
    </row>
    <row r="203" spans="1:2" x14ac:dyDescent="0.2">
      <c r="A203" s="1">
        <v>42873</v>
      </c>
      <c r="B203">
        <v>950.5</v>
      </c>
    </row>
    <row r="204" spans="1:2" x14ac:dyDescent="0.2">
      <c r="A204" s="1">
        <v>42874</v>
      </c>
      <c r="B204">
        <v>954.65</v>
      </c>
    </row>
    <row r="205" spans="1:2" x14ac:dyDescent="0.2">
      <c r="A205" s="1">
        <v>42877</v>
      </c>
      <c r="B205">
        <v>964.07</v>
      </c>
    </row>
    <row r="206" spans="1:2" x14ac:dyDescent="0.2">
      <c r="A206" s="1">
        <v>42878</v>
      </c>
      <c r="B206">
        <v>970.55</v>
      </c>
    </row>
    <row r="207" spans="1:2" x14ac:dyDescent="0.2">
      <c r="A207" s="1">
        <v>42879</v>
      </c>
      <c r="B207">
        <v>977.61</v>
      </c>
    </row>
    <row r="208" spans="1:2" x14ac:dyDescent="0.2">
      <c r="A208" s="1">
        <v>42880</v>
      </c>
      <c r="B208">
        <v>991.86</v>
      </c>
    </row>
    <row r="209" spans="1:2" x14ac:dyDescent="0.2">
      <c r="A209" s="1">
        <v>42881</v>
      </c>
      <c r="B209">
        <v>993.27</v>
      </c>
    </row>
    <row r="210" spans="1:2" x14ac:dyDescent="0.2">
      <c r="A210" s="1">
        <v>42885</v>
      </c>
      <c r="B210">
        <v>996.17</v>
      </c>
    </row>
    <row r="211" spans="1:2" x14ac:dyDescent="0.2">
      <c r="A211" s="1">
        <v>42886</v>
      </c>
      <c r="B211">
        <v>987.09</v>
      </c>
    </row>
    <row r="212" spans="1:2" x14ac:dyDescent="0.2">
      <c r="A212" s="1">
        <v>42887</v>
      </c>
      <c r="B212">
        <v>988.29</v>
      </c>
    </row>
    <row r="213" spans="1:2" x14ac:dyDescent="0.2">
      <c r="A213" s="1">
        <v>42888</v>
      </c>
      <c r="B213">
        <v>996.12</v>
      </c>
    </row>
    <row r="214" spans="1:2" x14ac:dyDescent="0.2">
      <c r="A214" s="1">
        <v>42891</v>
      </c>
      <c r="B214">
        <v>1003.88</v>
      </c>
    </row>
    <row r="215" spans="1:2" x14ac:dyDescent="0.2">
      <c r="A215" s="1">
        <v>42892</v>
      </c>
      <c r="B215">
        <v>996.68</v>
      </c>
    </row>
    <row r="216" spans="1:2" x14ac:dyDescent="0.2">
      <c r="A216" s="1">
        <v>42893</v>
      </c>
      <c r="B216">
        <v>1001.59</v>
      </c>
    </row>
    <row r="217" spans="1:2" x14ac:dyDescent="0.2">
      <c r="A217" s="1">
        <v>42894</v>
      </c>
      <c r="B217">
        <v>1004.28</v>
      </c>
    </row>
    <row r="218" spans="1:2" x14ac:dyDescent="0.2">
      <c r="A218" s="1">
        <v>42895</v>
      </c>
      <c r="B218">
        <v>970.12</v>
      </c>
    </row>
    <row r="219" spans="1:2" x14ac:dyDescent="0.2">
      <c r="A219" s="1">
        <v>42898</v>
      </c>
      <c r="B219">
        <v>961.81</v>
      </c>
    </row>
    <row r="220" spans="1:2" x14ac:dyDescent="0.2">
      <c r="A220" s="1">
        <v>42899</v>
      </c>
      <c r="B220">
        <v>970.5</v>
      </c>
    </row>
    <row r="221" spans="1:2" x14ac:dyDescent="0.2">
      <c r="A221" s="1">
        <v>42900</v>
      </c>
      <c r="B221">
        <v>967.93</v>
      </c>
    </row>
    <row r="222" spans="1:2" x14ac:dyDescent="0.2">
      <c r="A222" s="1">
        <v>42901</v>
      </c>
      <c r="B222">
        <v>960.18</v>
      </c>
    </row>
    <row r="223" spans="1:2" x14ac:dyDescent="0.2">
      <c r="A223" s="1">
        <v>42902</v>
      </c>
      <c r="B223">
        <v>958.62</v>
      </c>
    </row>
    <row r="224" spans="1:2" x14ac:dyDescent="0.2">
      <c r="A224" s="1">
        <v>42905</v>
      </c>
      <c r="B224">
        <v>975.22</v>
      </c>
    </row>
    <row r="225" spans="1:2" x14ac:dyDescent="0.2">
      <c r="A225" s="1">
        <v>42906</v>
      </c>
      <c r="B225">
        <v>968.99</v>
      </c>
    </row>
    <row r="226" spans="1:2" x14ac:dyDescent="0.2">
      <c r="A226" s="1">
        <v>42907</v>
      </c>
      <c r="B226">
        <v>978.59</v>
      </c>
    </row>
    <row r="227" spans="1:2" x14ac:dyDescent="0.2">
      <c r="A227" s="1">
        <v>42908</v>
      </c>
      <c r="B227">
        <v>976.62</v>
      </c>
    </row>
    <row r="228" spans="1:2" x14ac:dyDescent="0.2">
      <c r="A228" s="1">
        <v>42909</v>
      </c>
      <c r="B228">
        <v>986.09</v>
      </c>
    </row>
    <row r="229" spans="1:2" x14ac:dyDescent="0.2">
      <c r="A229" s="1">
        <v>42912</v>
      </c>
      <c r="B229">
        <v>972.09</v>
      </c>
    </row>
    <row r="230" spans="1:2" x14ac:dyDescent="0.2">
      <c r="A230" s="1">
        <v>42913</v>
      </c>
      <c r="B230">
        <v>948.09</v>
      </c>
    </row>
    <row r="231" spans="1:2" x14ac:dyDescent="0.2">
      <c r="A231" s="1">
        <v>42914</v>
      </c>
      <c r="B231">
        <v>961.01</v>
      </c>
    </row>
    <row r="232" spans="1:2" x14ac:dyDescent="0.2">
      <c r="A232" s="1">
        <v>42915</v>
      </c>
      <c r="B232">
        <v>937.82</v>
      </c>
    </row>
    <row r="233" spans="1:2" x14ac:dyDescent="0.2">
      <c r="A233" s="1">
        <v>42916</v>
      </c>
      <c r="B233">
        <v>929.68</v>
      </c>
    </row>
    <row r="234" spans="1:2" x14ac:dyDescent="0.2">
      <c r="A234" s="1">
        <v>42919</v>
      </c>
      <c r="B234">
        <v>919.46</v>
      </c>
    </row>
    <row r="235" spans="1:2" x14ac:dyDescent="0.2">
      <c r="A235" s="1">
        <v>42921</v>
      </c>
      <c r="B235">
        <v>932.26</v>
      </c>
    </row>
    <row r="236" spans="1:2" x14ac:dyDescent="0.2">
      <c r="A236" s="1">
        <v>42922</v>
      </c>
      <c r="B236">
        <v>927.69</v>
      </c>
    </row>
    <row r="237" spans="1:2" x14ac:dyDescent="0.2">
      <c r="A237" s="1">
        <v>42923</v>
      </c>
      <c r="B237">
        <v>940.81</v>
      </c>
    </row>
    <row r="238" spans="1:2" x14ac:dyDescent="0.2">
      <c r="A238" s="1">
        <v>42926</v>
      </c>
      <c r="B238">
        <v>951</v>
      </c>
    </row>
    <row r="239" spans="1:2" x14ac:dyDescent="0.2">
      <c r="A239" s="1">
        <v>42927</v>
      </c>
      <c r="B239">
        <v>953.53</v>
      </c>
    </row>
    <row r="240" spans="1:2" x14ac:dyDescent="0.2">
      <c r="A240" s="1">
        <v>42928</v>
      </c>
      <c r="B240">
        <v>967.66</v>
      </c>
    </row>
    <row r="241" spans="1:2" x14ac:dyDescent="0.2">
      <c r="A241" s="1">
        <v>42929</v>
      </c>
      <c r="B241">
        <v>968.85</v>
      </c>
    </row>
    <row r="242" spans="1:2" x14ac:dyDescent="0.2">
      <c r="A242" s="1">
        <v>42930</v>
      </c>
      <c r="B242">
        <v>976.91</v>
      </c>
    </row>
    <row r="243" spans="1:2" x14ac:dyDescent="0.2">
      <c r="A243" s="1">
        <v>42933</v>
      </c>
      <c r="B243">
        <v>975.96</v>
      </c>
    </row>
    <row r="244" spans="1:2" x14ac:dyDescent="0.2">
      <c r="A244" s="1">
        <v>42934</v>
      </c>
      <c r="B244">
        <v>986.95</v>
      </c>
    </row>
    <row r="245" spans="1:2" x14ac:dyDescent="0.2">
      <c r="A245" s="1">
        <v>42935</v>
      </c>
      <c r="B245">
        <v>992.77</v>
      </c>
    </row>
    <row r="246" spans="1:2" x14ac:dyDescent="0.2">
      <c r="A246" s="1">
        <v>42936</v>
      </c>
      <c r="B246">
        <v>992.19</v>
      </c>
    </row>
    <row r="247" spans="1:2" x14ac:dyDescent="0.2">
      <c r="A247" s="1">
        <v>42937</v>
      </c>
      <c r="B247">
        <v>993.84</v>
      </c>
    </row>
    <row r="248" spans="1:2" x14ac:dyDescent="0.2">
      <c r="A248" s="1">
        <v>42940</v>
      </c>
      <c r="B248">
        <v>998.31</v>
      </c>
    </row>
    <row r="249" spans="1:2" x14ac:dyDescent="0.2">
      <c r="A249" s="1">
        <v>42941</v>
      </c>
      <c r="B249">
        <v>969.03</v>
      </c>
    </row>
    <row r="250" spans="1:2" x14ac:dyDescent="0.2">
      <c r="A250" s="1">
        <v>42942</v>
      </c>
      <c r="B250">
        <v>965.31</v>
      </c>
    </row>
    <row r="251" spans="1:2" x14ac:dyDescent="0.2">
      <c r="A251" s="1">
        <v>42943</v>
      </c>
      <c r="B251">
        <v>952.51</v>
      </c>
    </row>
    <row r="252" spans="1:2" x14ac:dyDescent="0.2">
      <c r="A252" s="1">
        <v>42944</v>
      </c>
      <c r="B252">
        <v>958.33</v>
      </c>
    </row>
    <row r="1048576" spans="2:2" x14ac:dyDescent="0.2">
      <c r="B1048576">
        <f>AVERAGE(B2:B1048575)</f>
        <v>856.64852589641407</v>
      </c>
    </row>
  </sheetData>
  <sortState ref="F2:F13">
    <sortCondition ref="F2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zoomScale="75" zoomScaleNormal="90" zoomScalePageLayoutView="90" workbookViewId="0">
      <selection activeCell="E2" sqref="E2:E13"/>
    </sheetView>
  </sheetViews>
  <sheetFormatPr baseColWidth="10" defaultRowHeight="16" x14ac:dyDescent="0.2"/>
  <cols>
    <col min="4" max="4" width="16.33203125" style="3" customWidth="1"/>
    <col min="5" max="5" width="10.83203125" style="7"/>
    <col min="7" max="7" width="26" style="15" customWidth="1"/>
    <col min="9" max="9" width="16.5" customWidth="1"/>
    <col min="10" max="10" width="14.5" customWidth="1"/>
    <col min="15" max="15" width="20" customWidth="1"/>
    <col min="16" max="16" width="20.1640625" customWidth="1"/>
  </cols>
  <sheetData>
    <row r="1" spans="1:16" s="11" customFormat="1" ht="17" thickBot="1" x14ac:dyDescent="0.25">
      <c r="A1" s="11" t="s">
        <v>0</v>
      </c>
      <c r="B1" s="11" t="s">
        <v>1</v>
      </c>
      <c r="D1" s="5" t="s">
        <v>2</v>
      </c>
      <c r="E1" s="12" t="s">
        <v>3</v>
      </c>
      <c r="F1" s="11" t="s">
        <v>20</v>
      </c>
      <c r="G1" s="16" t="s">
        <v>16</v>
      </c>
      <c r="I1" s="11" t="s">
        <v>25</v>
      </c>
    </row>
    <row r="2" spans="1:16" x14ac:dyDescent="0.2">
      <c r="A2" s="1">
        <v>42583</v>
      </c>
      <c r="B2">
        <v>73.040000000000006</v>
      </c>
      <c r="D2" s="3" t="s">
        <v>4</v>
      </c>
      <c r="E2" s="8">
        <f>((B24/B2)-1)*100</f>
        <v>-5.2437020810514934</v>
      </c>
      <c r="F2" s="10">
        <v>-5.2437020810514934</v>
      </c>
      <c r="G2" s="18">
        <v>4.7100000000000003E-2</v>
      </c>
      <c r="O2" s="21" t="s">
        <v>27</v>
      </c>
      <c r="P2" s="21"/>
    </row>
    <row r="3" spans="1:16" x14ac:dyDescent="0.2">
      <c r="A3" s="1">
        <v>42584</v>
      </c>
      <c r="B3">
        <v>73.16</v>
      </c>
      <c r="D3" s="3" t="s">
        <v>5</v>
      </c>
      <c r="E3" s="8">
        <f>((B45/B25)-1)*100</f>
        <v>-0.80816673755849111</v>
      </c>
      <c r="F3" s="10">
        <v>-3.9053818066359769</v>
      </c>
      <c r="G3" s="18">
        <v>5.9686000000000003</v>
      </c>
      <c r="O3" s="19"/>
      <c r="P3" s="22"/>
    </row>
    <row r="4" spans="1:16" x14ac:dyDescent="0.2">
      <c r="A4" s="1">
        <v>42585</v>
      </c>
      <c r="B4">
        <v>74.05</v>
      </c>
      <c r="D4" s="3" t="s">
        <v>6</v>
      </c>
      <c r="E4" s="8">
        <f>((B66/B46)-1)*100</f>
        <v>-1.9390979603562286</v>
      </c>
      <c r="F4" s="10">
        <v>-3.7446557570396499</v>
      </c>
      <c r="G4" s="18">
        <v>6.8750999999999998</v>
      </c>
      <c r="I4" s="4" t="s">
        <v>21</v>
      </c>
      <c r="J4" s="10">
        <f>AVERAGE(F2:F13)</f>
        <v>-2.019249404959885</v>
      </c>
      <c r="O4" s="19" t="s">
        <v>21</v>
      </c>
      <c r="P4" s="22">
        <v>-2.0192494049598846</v>
      </c>
    </row>
    <row r="5" spans="1:16" x14ac:dyDescent="0.2">
      <c r="A5" s="1">
        <v>42586</v>
      </c>
      <c r="B5">
        <v>74.19</v>
      </c>
      <c r="D5" s="3" t="s">
        <v>7</v>
      </c>
      <c r="E5" s="8">
        <f>((B87/B67)-1)*100</f>
        <v>-3.7446557570396499</v>
      </c>
      <c r="F5" s="10">
        <v>-3.4442595673876863</v>
      </c>
      <c r="G5" s="18">
        <v>6.0050999999999997</v>
      </c>
      <c r="I5" s="4" t="s">
        <v>22</v>
      </c>
      <c r="J5" s="10">
        <f>MEDIAN(F2:F13)</f>
        <v>-2.0353650685552727</v>
      </c>
      <c r="O5" s="19" t="s">
        <v>28</v>
      </c>
      <c r="P5" s="22">
        <v>0.56361384500138689</v>
      </c>
    </row>
    <row r="6" spans="1:16" x14ac:dyDescent="0.2">
      <c r="A6" s="1">
        <v>42587</v>
      </c>
      <c r="B6">
        <v>73.599999999999994</v>
      </c>
      <c r="D6" s="3" t="s">
        <v>8</v>
      </c>
      <c r="E6" s="8">
        <f>((B108/B88)-1)*100</f>
        <v>-1.3364055299538991</v>
      </c>
      <c r="F6" s="10">
        <v>-2.7333677153171809</v>
      </c>
      <c r="G6" s="18">
        <v>11.7865</v>
      </c>
      <c r="I6" s="4" t="s">
        <v>23</v>
      </c>
      <c r="J6" s="10">
        <f>_xlfn.STDEV.P(F2:F13)</f>
        <v>1.8692956505191245</v>
      </c>
      <c r="O6" s="19" t="s">
        <v>22</v>
      </c>
      <c r="P6" s="22">
        <v>-2.0353650685552727</v>
      </c>
    </row>
    <row r="7" spans="1:16" x14ac:dyDescent="0.2">
      <c r="A7" s="1">
        <v>42590</v>
      </c>
      <c r="B7">
        <v>73.790000000000006</v>
      </c>
      <c r="D7" s="3" t="s">
        <v>9</v>
      </c>
      <c r="E7" s="8">
        <f>((B128/B109)-1)*100</f>
        <v>1.7951098731042947</v>
      </c>
      <c r="F7" s="10">
        <v>-2.1316321767543167</v>
      </c>
      <c r="G7" s="18">
        <v>16.263400000000001</v>
      </c>
      <c r="O7" s="19" t="s">
        <v>29</v>
      </c>
      <c r="P7" s="22" t="e">
        <v>#N/A</v>
      </c>
    </row>
    <row r="8" spans="1:16" x14ac:dyDescent="0.2">
      <c r="A8" s="1">
        <v>42591</v>
      </c>
      <c r="B8">
        <v>74.22</v>
      </c>
      <c r="D8" s="3" t="s">
        <v>10</v>
      </c>
      <c r="E8" s="8">
        <f>((B147/B129)-1)*100</f>
        <v>-2.1316321767543167</v>
      </c>
      <c r="F8" s="10">
        <v>-1.9390979603562286</v>
      </c>
      <c r="G8" s="18">
        <v>22.663399999999999</v>
      </c>
      <c r="I8" s="4" t="s">
        <v>26</v>
      </c>
      <c r="J8" s="10">
        <f>_xlfn.VAR.P(F2:F13)</f>
        <v>3.4942662290497171</v>
      </c>
      <c r="O8" s="19" t="s">
        <v>23</v>
      </c>
      <c r="P8" s="22">
        <v>1.9524156307833043</v>
      </c>
    </row>
    <row r="9" spans="1:16" x14ac:dyDescent="0.2">
      <c r="A9" s="1">
        <v>42592</v>
      </c>
      <c r="B9">
        <v>73.86</v>
      </c>
      <c r="D9" s="3" t="s">
        <v>11</v>
      </c>
      <c r="E9" s="8">
        <f>((B170/B148)-1)*100</f>
        <v>-3.9053818066359769</v>
      </c>
      <c r="F9" s="10">
        <v>-1.3364055299538991</v>
      </c>
      <c r="G9" s="18">
        <v>25.431899999999999</v>
      </c>
      <c r="O9" s="19" t="s">
        <v>30</v>
      </c>
      <c r="P9" s="22">
        <v>3.811926795326968</v>
      </c>
    </row>
    <row r="10" spans="1:16" x14ac:dyDescent="0.2">
      <c r="A10" s="1">
        <v>42593</v>
      </c>
      <c r="B10">
        <v>73.3</v>
      </c>
      <c r="D10" s="3" t="s">
        <v>12</v>
      </c>
      <c r="E10" s="8">
        <f>((B189/B171)-1)*100</f>
        <v>-0.87748344370861542</v>
      </c>
      <c r="F10" s="10">
        <v>-0.87748344370861542</v>
      </c>
      <c r="G10" s="18">
        <v>25.397099999999998</v>
      </c>
      <c r="O10" s="19" t="s">
        <v>31</v>
      </c>
      <c r="P10" s="22">
        <v>-5.6375274150468613E-3</v>
      </c>
    </row>
    <row r="11" spans="1:16" x14ac:dyDescent="0.2">
      <c r="A11" s="1">
        <v>42594</v>
      </c>
      <c r="B11">
        <v>73.349999999999994</v>
      </c>
      <c r="D11" s="3" t="s">
        <v>13</v>
      </c>
      <c r="E11" s="8">
        <f>((B211/B190)-1)*100</f>
        <v>-3.4442595673876863</v>
      </c>
      <c r="F11" s="10">
        <v>-0.80816673755849111</v>
      </c>
      <c r="G11" s="18">
        <v>29.613199999999999</v>
      </c>
      <c r="O11" s="19" t="s">
        <v>32</v>
      </c>
      <c r="P11" s="22">
        <v>0.30032985300306519</v>
      </c>
    </row>
    <row r="12" spans="1:16" x14ac:dyDescent="0.2">
      <c r="A12" s="1">
        <v>42597</v>
      </c>
      <c r="B12">
        <v>72.78</v>
      </c>
      <c r="D12" s="3" t="s">
        <v>14</v>
      </c>
      <c r="E12" s="8">
        <f>((B233/B212)-1)*100</f>
        <v>0.13805004314062508</v>
      </c>
      <c r="F12" s="10">
        <v>0.13805004314062508</v>
      </c>
      <c r="G12" s="18">
        <v>23.633299999999998</v>
      </c>
      <c r="O12" s="19" t="s">
        <v>33</v>
      </c>
      <c r="P12" s="22">
        <v>7.0388119541557881</v>
      </c>
    </row>
    <row r="13" spans="1:16" x14ac:dyDescent="0.2">
      <c r="A13" s="1">
        <v>42598</v>
      </c>
      <c r="B13">
        <v>71.77</v>
      </c>
      <c r="D13" s="3" t="s">
        <v>15</v>
      </c>
      <c r="E13" s="8">
        <f>((B252/B234)-1)*100</f>
        <v>-2.7333677153171809</v>
      </c>
      <c r="F13" s="10">
        <v>1.7951098731042947</v>
      </c>
      <c r="G13" s="18">
        <v>27.814499999999999</v>
      </c>
      <c r="O13" s="19" t="s">
        <v>34</v>
      </c>
      <c r="P13" s="22">
        <v>-5.2437020810514934</v>
      </c>
    </row>
    <row r="14" spans="1:16" x14ac:dyDescent="0.2">
      <c r="A14" s="1">
        <v>42599</v>
      </c>
      <c r="B14">
        <v>71.150000000000006</v>
      </c>
      <c r="O14" s="19" t="s">
        <v>35</v>
      </c>
      <c r="P14" s="22">
        <v>1.7951098731042947</v>
      </c>
    </row>
    <row r="15" spans="1:16" x14ac:dyDescent="0.2">
      <c r="A15" s="1">
        <v>42600</v>
      </c>
      <c r="B15">
        <v>69.989999999999995</v>
      </c>
      <c r="O15" s="19" t="s">
        <v>36</v>
      </c>
      <c r="P15" s="22">
        <v>-24.230992859518615</v>
      </c>
    </row>
    <row r="16" spans="1:16" ht="17" thickBot="1" x14ac:dyDescent="0.25">
      <c r="A16" s="1">
        <v>42601</v>
      </c>
      <c r="B16">
        <v>69.98</v>
      </c>
      <c r="O16" s="20" t="s">
        <v>37</v>
      </c>
      <c r="P16" s="23">
        <v>12</v>
      </c>
    </row>
    <row r="17" spans="1:2" x14ac:dyDescent="0.2">
      <c r="A17" s="1">
        <v>42604</v>
      </c>
      <c r="B17">
        <v>69.459999999999994</v>
      </c>
    </row>
    <row r="18" spans="1:2" x14ac:dyDescent="0.2">
      <c r="A18" s="1">
        <v>42605</v>
      </c>
      <c r="B18">
        <v>68.569999999999993</v>
      </c>
    </row>
    <row r="19" spans="1:2" x14ac:dyDescent="0.2">
      <c r="A19" s="1">
        <v>42606</v>
      </c>
      <c r="B19">
        <v>69.08</v>
      </c>
    </row>
    <row r="20" spans="1:2" x14ac:dyDescent="0.2">
      <c r="A20" s="1">
        <v>42607</v>
      </c>
      <c r="B20">
        <v>68.17</v>
      </c>
    </row>
    <row r="21" spans="1:2" x14ac:dyDescent="0.2">
      <c r="A21" s="1">
        <v>42608</v>
      </c>
      <c r="B21">
        <v>68.930000000000007</v>
      </c>
    </row>
    <row r="22" spans="1:2" x14ac:dyDescent="0.2">
      <c r="A22" s="1">
        <v>42611</v>
      </c>
      <c r="B22">
        <v>68.489999999999995</v>
      </c>
    </row>
    <row r="23" spans="1:2" x14ac:dyDescent="0.2">
      <c r="A23" s="1">
        <v>42612</v>
      </c>
      <c r="B23">
        <v>69.8</v>
      </c>
    </row>
    <row r="24" spans="1:2" x14ac:dyDescent="0.2">
      <c r="A24" s="1">
        <v>42613</v>
      </c>
      <c r="B24">
        <v>69.209999999999994</v>
      </c>
    </row>
    <row r="25" spans="1:2" x14ac:dyDescent="0.2">
      <c r="A25" s="1">
        <v>42614</v>
      </c>
      <c r="B25">
        <v>70.53</v>
      </c>
    </row>
    <row r="26" spans="1:2" x14ac:dyDescent="0.2">
      <c r="A26" s="1">
        <v>42615</v>
      </c>
      <c r="B26">
        <v>71.209999999999994</v>
      </c>
    </row>
    <row r="27" spans="1:2" x14ac:dyDescent="0.2">
      <c r="A27" s="1">
        <v>42619</v>
      </c>
      <c r="B27">
        <v>70.260000000000005</v>
      </c>
    </row>
    <row r="28" spans="1:2" x14ac:dyDescent="0.2">
      <c r="A28" s="1">
        <v>42620</v>
      </c>
      <c r="B28">
        <v>70.27</v>
      </c>
    </row>
    <row r="29" spans="1:2" x14ac:dyDescent="0.2">
      <c r="A29" s="1">
        <v>42621</v>
      </c>
      <c r="B29">
        <v>69.91</v>
      </c>
    </row>
    <row r="30" spans="1:2" x14ac:dyDescent="0.2">
      <c r="A30" s="1">
        <v>42622</v>
      </c>
      <c r="B30">
        <v>70.87</v>
      </c>
    </row>
    <row r="31" spans="1:2" x14ac:dyDescent="0.2">
      <c r="A31" s="1">
        <v>42625</v>
      </c>
      <c r="B31">
        <v>70</v>
      </c>
    </row>
    <row r="32" spans="1:2" x14ac:dyDescent="0.2">
      <c r="A32" s="1">
        <v>42626</v>
      </c>
      <c r="B32">
        <v>69.900000000000006</v>
      </c>
    </row>
    <row r="33" spans="1:2" x14ac:dyDescent="0.2">
      <c r="A33" s="1">
        <v>42627</v>
      </c>
      <c r="B33">
        <v>70.27</v>
      </c>
    </row>
    <row r="34" spans="1:2" x14ac:dyDescent="0.2">
      <c r="A34" s="1">
        <v>42628</v>
      </c>
      <c r="B34">
        <v>70.650000000000006</v>
      </c>
    </row>
    <row r="35" spans="1:2" x14ac:dyDescent="0.2">
      <c r="A35" s="1">
        <v>42629</v>
      </c>
      <c r="B35">
        <v>69.78</v>
      </c>
    </row>
    <row r="36" spans="1:2" x14ac:dyDescent="0.2">
      <c r="A36" s="1">
        <v>42632</v>
      </c>
      <c r="B36">
        <v>70.319999999999993</v>
      </c>
    </row>
    <row r="37" spans="1:2" x14ac:dyDescent="0.2">
      <c r="A37" s="1">
        <v>42633</v>
      </c>
      <c r="B37">
        <v>71.95</v>
      </c>
    </row>
    <row r="38" spans="1:2" x14ac:dyDescent="0.2">
      <c r="A38" s="1">
        <v>42634</v>
      </c>
      <c r="B38">
        <v>72.39</v>
      </c>
    </row>
    <row r="39" spans="1:2" x14ac:dyDescent="0.2">
      <c r="A39" s="1">
        <v>42635</v>
      </c>
      <c r="B39">
        <v>72.52</v>
      </c>
    </row>
    <row r="40" spans="1:2" x14ac:dyDescent="0.2">
      <c r="A40" s="1">
        <v>42636</v>
      </c>
      <c r="B40">
        <v>72.28</v>
      </c>
    </row>
    <row r="41" spans="1:2" x14ac:dyDescent="0.2">
      <c r="A41" s="1">
        <v>42639</v>
      </c>
      <c r="B41">
        <v>71.760000000000005</v>
      </c>
    </row>
    <row r="42" spans="1:2" x14ac:dyDescent="0.2">
      <c r="A42" s="1">
        <v>42640</v>
      </c>
      <c r="B42">
        <v>70.099999999999994</v>
      </c>
    </row>
    <row r="43" spans="1:2" x14ac:dyDescent="0.2">
      <c r="A43" s="1">
        <v>42641</v>
      </c>
      <c r="B43">
        <v>69.84</v>
      </c>
    </row>
    <row r="44" spans="1:2" x14ac:dyDescent="0.2">
      <c r="A44" s="1">
        <v>42642</v>
      </c>
      <c r="B44">
        <v>70.41</v>
      </c>
    </row>
    <row r="45" spans="1:2" x14ac:dyDescent="0.2">
      <c r="A45" s="1">
        <v>42643</v>
      </c>
      <c r="B45">
        <v>69.959999999999994</v>
      </c>
    </row>
    <row r="46" spans="1:2" x14ac:dyDescent="0.2">
      <c r="A46" s="1">
        <v>42646</v>
      </c>
      <c r="B46">
        <v>69.62</v>
      </c>
    </row>
    <row r="47" spans="1:2" x14ac:dyDescent="0.2">
      <c r="A47" s="1">
        <v>42647</v>
      </c>
      <c r="B47">
        <v>68.77</v>
      </c>
    </row>
    <row r="48" spans="1:2" x14ac:dyDescent="0.2">
      <c r="A48" s="1">
        <v>42648</v>
      </c>
      <c r="B48">
        <v>68.680000000000007</v>
      </c>
    </row>
    <row r="49" spans="1:2" x14ac:dyDescent="0.2">
      <c r="A49" s="1">
        <v>42649</v>
      </c>
      <c r="B49">
        <v>68.45</v>
      </c>
    </row>
    <row r="50" spans="1:2" x14ac:dyDescent="0.2">
      <c r="A50" s="1">
        <v>42650</v>
      </c>
      <c r="B50">
        <v>67.69</v>
      </c>
    </row>
    <row r="51" spans="1:2" x14ac:dyDescent="0.2">
      <c r="A51" s="1">
        <v>42653</v>
      </c>
      <c r="B51">
        <v>67.709999999999994</v>
      </c>
    </row>
    <row r="52" spans="1:2" x14ac:dyDescent="0.2">
      <c r="A52" s="1">
        <v>42654</v>
      </c>
      <c r="B52">
        <v>67.48</v>
      </c>
    </row>
    <row r="53" spans="1:2" x14ac:dyDescent="0.2">
      <c r="A53" s="1">
        <v>42655</v>
      </c>
      <c r="B53">
        <v>69.41</v>
      </c>
    </row>
    <row r="54" spans="1:2" x14ac:dyDescent="0.2">
      <c r="A54" s="1">
        <v>42656</v>
      </c>
      <c r="B54">
        <v>68.430000000000007</v>
      </c>
    </row>
    <row r="55" spans="1:2" x14ac:dyDescent="0.2">
      <c r="A55" s="1">
        <v>42657</v>
      </c>
      <c r="B55">
        <v>68.38</v>
      </c>
    </row>
    <row r="56" spans="1:2" x14ac:dyDescent="0.2">
      <c r="A56" s="1">
        <v>42660</v>
      </c>
      <c r="B56">
        <v>68.459999999999994</v>
      </c>
    </row>
    <row r="57" spans="1:2" x14ac:dyDescent="0.2">
      <c r="A57" s="1">
        <v>42661</v>
      </c>
      <c r="B57">
        <v>69.31</v>
      </c>
    </row>
    <row r="58" spans="1:2" x14ac:dyDescent="0.2">
      <c r="A58" s="1">
        <v>42662</v>
      </c>
      <c r="B58">
        <v>69.040000000000006</v>
      </c>
    </row>
    <row r="59" spans="1:2" x14ac:dyDescent="0.2">
      <c r="A59" s="1">
        <v>42663</v>
      </c>
      <c r="B59">
        <v>68.94</v>
      </c>
    </row>
    <row r="60" spans="1:2" x14ac:dyDescent="0.2">
      <c r="A60" s="1">
        <v>42664</v>
      </c>
      <c r="B60">
        <v>69</v>
      </c>
    </row>
    <row r="61" spans="1:2" x14ac:dyDescent="0.2">
      <c r="A61" s="1">
        <v>42667</v>
      </c>
      <c r="B61">
        <v>68.81</v>
      </c>
    </row>
    <row r="62" spans="1:2" x14ac:dyDescent="0.2">
      <c r="A62" s="1">
        <v>42668</v>
      </c>
      <c r="B62">
        <v>69.08</v>
      </c>
    </row>
    <row r="63" spans="1:2" x14ac:dyDescent="0.2">
      <c r="A63" s="1">
        <v>42669</v>
      </c>
      <c r="B63">
        <v>69.3</v>
      </c>
    </row>
    <row r="64" spans="1:2" x14ac:dyDescent="0.2">
      <c r="A64" s="1">
        <v>42670</v>
      </c>
      <c r="B64">
        <v>69.41</v>
      </c>
    </row>
    <row r="65" spans="1:2" x14ac:dyDescent="0.2">
      <c r="A65" s="1">
        <v>42671</v>
      </c>
      <c r="B65">
        <v>68.459999999999994</v>
      </c>
    </row>
    <row r="66" spans="1:2" x14ac:dyDescent="0.2">
      <c r="A66" s="1">
        <v>42674</v>
      </c>
      <c r="B66">
        <v>68.27</v>
      </c>
    </row>
    <row r="67" spans="1:2" x14ac:dyDescent="0.2">
      <c r="A67" s="1">
        <v>42675</v>
      </c>
      <c r="B67">
        <v>67.83</v>
      </c>
    </row>
    <row r="68" spans="1:2" x14ac:dyDescent="0.2">
      <c r="A68" s="1">
        <v>42676</v>
      </c>
      <c r="B68">
        <v>67.92</v>
      </c>
    </row>
    <row r="69" spans="1:2" x14ac:dyDescent="0.2">
      <c r="A69" s="1">
        <v>42677</v>
      </c>
      <c r="B69">
        <v>67.53</v>
      </c>
    </row>
    <row r="70" spans="1:2" x14ac:dyDescent="0.2">
      <c r="A70" s="1">
        <v>42678</v>
      </c>
      <c r="B70">
        <v>66.400000000000006</v>
      </c>
    </row>
    <row r="71" spans="1:2" x14ac:dyDescent="0.2">
      <c r="A71" s="1">
        <v>42681</v>
      </c>
      <c r="B71">
        <v>65.5</v>
      </c>
    </row>
    <row r="72" spans="1:2" x14ac:dyDescent="0.2">
      <c r="A72" s="1">
        <v>42682</v>
      </c>
      <c r="B72">
        <v>65.040000000000006</v>
      </c>
    </row>
    <row r="73" spans="1:2" x14ac:dyDescent="0.2">
      <c r="A73" s="1">
        <v>42683</v>
      </c>
      <c r="B73">
        <v>65.39</v>
      </c>
    </row>
    <row r="74" spans="1:2" x14ac:dyDescent="0.2">
      <c r="A74" s="1">
        <v>42684</v>
      </c>
      <c r="B74">
        <v>65.48</v>
      </c>
    </row>
    <row r="75" spans="1:2" x14ac:dyDescent="0.2">
      <c r="A75" s="1">
        <v>42685</v>
      </c>
      <c r="B75">
        <v>64.95</v>
      </c>
    </row>
    <row r="76" spans="1:2" x14ac:dyDescent="0.2">
      <c r="A76" s="1">
        <v>42688</v>
      </c>
      <c r="B76">
        <v>65.23</v>
      </c>
    </row>
    <row r="77" spans="1:2" x14ac:dyDescent="0.2">
      <c r="A77" s="1">
        <v>42689</v>
      </c>
      <c r="B77">
        <v>65.48</v>
      </c>
    </row>
    <row r="78" spans="1:2" x14ac:dyDescent="0.2">
      <c r="A78" s="1">
        <v>42690</v>
      </c>
      <c r="B78">
        <v>65.53</v>
      </c>
    </row>
    <row r="79" spans="1:2" x14ac:dyDescent="0.2">
      <c r="A79" s="1">
        <v>42691</v>
      </c>
      <c r="B79">
        <v>65.680000000000007</v>
      </c>
    </row>
    <row r="80" spans="1:2" x14ac:dyDescent="0.2">
      <c r="A80" s="1">
        <v>42692</v>
      </c>
      <c r="B80">
        <v>65.73</v>
      </c>
    </row>
    <row r="81" spans="1:2" x14ac:dyDescent="0.2">
      <c r="A81" s="1">
        <v>42695</v>
      </c>
      <c r="B81">
        <v>65.56</v>
      </c>
    </row>
    <row r="82" spans="1:2" x14ac:dyDescent="0.2">
      <c r="A82" s="1">
        <v>42696</v>
      </c>
      <c r="B82">
        <v>65.73</v>
      </c>
    </row>
    <row r="83" spans="1:2" x14ac:dyDescent="0.2">
      <c r="A83" s="1">
        <v>42697</v>
      </c>
      <c r="B83">
        <v>65.55</v>
      </c>
    </row>
    <row r="84" spans="1:2" x14ac:dyDescent="0.2">
      <c r="A84" s="1">
        <v>42699</v>
      </c>
      <c r="B84">
        <v>65.86</v>
      </c>
    </row>
    <row r="85" spans="1:2" x14ac:dyDescent="0.2">
      <c r="A85" s="1">
        <v>42702</v>
      </c>
      <c r="B85">
        <v>65.709999999999994</v>
      </c>
    </row>
    <row r="86" spans="1:2" x14ac:dyDescent="0.2">
      <c r="A86" s="1">
        <v>42703</v>
      </c>
      <c r="B86">
        <v>65.47</v>
      </c>
    </row>
    <row r="87" spans="1:2" x14ac:dyDescent="0.2">
      <c r="A87" s="1">
        <v>42704</v>
      </c>
      <c r="B87">
        <v>65.290000000000006</v>
      </c>
    </row>
    <row r="88" spans="1:2" x14ac:dyDescent="0.2">
      <c r="A88" s="1">
        <v>42705</v>
      </c>
      <c r="B88">
        <v>65.099999999999994</v>
      </c>
    </row>
    <row r="89" spans="1:2" x14ac:dyDescent="0.2">
      <c r="A89" s="1">
        <v>42706</v>
      </c>
      <c r="B89">
        <v>64.98</v>
      </c>
    </row>
    <row r="90" spans="1:2" x14ac:dyDescent="0.2">
      <c r="A90" s="1">
        <v>42709</v>
      </c>
      <c r="B90">
        <v>64.87</v>
      </c>
    </row>
    <row r="91" spans="1:2" x14ac:dyDescent="0.2">
      <c r="A91" s="1">
        <v>42710</v>
      </c>
      <c r="B91">
        <v>65.03</v>
      </c>
    </row>
    <row r="92" spans="1:2" x14ac:dyDescent="0.2">
      <c r="A92" s="1">
        <v>42711</v>
      </c>
      <c r="B92">
        <v>64.209999999999994</v>
      </c>
    </row>
    <row r="93" spans="1:2" x14ac:dyDescent="0.2">
      <c r="A93" s="1">
        <v>42712</v>
      </c>
      <c r="B93">
        <v>64.930000000000007</v>
      </c>
    </row>
    <row r="94" spans="1:2" x14ac:dyDescent="0.2">
      <c r="A94" s="1">
        <v>42713</v>
      </c>
      <c r="B94">
        <v>64.87</v>
      </c>
    </row>
    <row r="95" spans="1:2" x14ac:dyDescent="0.2">
      <c r="A95" s="1">
        <v>42716</v>
      </c>
      <c r="B95">
        <v>64.64</v>
      </c>
    </row>
    <row r="96" spans="1:2" x14ac:dyDescent="0.2">
      <c r="A96" s="1">
        <v>42717</v>
      </c>
      <c r="B96">
        <v>64.75</v>
      </c>
    </row>
    <row r="97" spans="1:2" x14ac:dyDescent="0.2">
      <c r="A97" s="1">
        <v>42718</v>
      </c>
      <c r="B97">
        <v>64.41</v>
      </c>
    </row>
    <row r="98" spans="1:2" x14ac:dyDescent="0.2">
      <c r="A98" s="1">
        <v>42719</v>
      </c>
      <c r="B98">
        <v>64.709999999999994</v>
      </c>
    </row>
    <row r="99" spans="1:2" x14ac:dyDescent="0.2">
      <c r="A99" s="1">
        <v>42720</v>
      </c>
      <c r="B99">
        <v>64.930000000000007</v>
      </c>
    </row>
    <row r="100" spans="1:2" x14ac:dyDescent="0.2">
      <c r="A100" s="1">
        <v>42723</v>
      </c>
      <c r="B100">
        <v>64.73</v>
      </c>
    </row>
    <row r="101" spans="1:2" x14ac:dyDescent="0.2">
      <c r="A101" s="1">
        <v>42724</v>
      </c>
      <c r="B101">
        <v>64.989999999999995</v>
      </c>
    </row>
    <row r="102" spans="1:2" x14ac:dyDescent="0.2">
      <c r="A102" s="1">
        <v>42725</v>
      </c>
      <c r="B102">
        <v>64.400000000000006</v>
      </c>
    </row>
    <row r="103" spans="1:2" x14ac:dyDescent="0.2">
      <c r="A103" s="1">
        <v>42726</v>
      </c>
      <c r="B103">
        <v>64.27</v>
      </c>
    </row>
    <row r="104" spans="1:2" x14ac:dyDescent="0.2">
      <c r="A104" s="1">
        <v>42727</v>
      </c>
      <c r="B104">
        <v>64.25</v>
      </c>
    </row>
    <row r="105" spans="1:2" x14ac:dyDescent="0.2">
      <c r="A105" s="1">
        <v>42731</v>
      </c>
      <c r="B105">
        <v>64.010000000000005</v>
      </c>
    </row>
    <row r="106" spans="1:2" x14ac:dyDescent="0.2">
      <c r="A106" s="1">
        <v>42732</v>
      </c>
      <c r="B106">
        <v>64.94</v>
      </c>
    </row>
    <row r="107" spans="1:2" x14ac:dyDescent="0.2">
      <c r="A107" s="1">
        <v>42733</v>
      </c>
      <c r="B107">
        <v>63.98</v>
      </c>
    </row>
    <row r="108" spans="1:2" x14ac:dyDescent="0.2">
      <c r="A108" s="1">
        <v>42734</v>
      </c>
      <c r="B108">
        <v>64.23</v>
      </c>
    </row>
    <row r="109" spans="1:2" x14ac:dyDescent="0.2">
      <c r="A109" s="1">
        <v>42738</v>
      </c>
      <c r="B109">
        <v>64.62</v>
      </c>
    </row>
    <row r="110" spans="1:2" x14ac:dyDescent="0.2">
      <c r="A110" s="1">
        <v>42739</v>
      </c>
      <c r="B110">
        <v>64.62</v>
      </c>
    </row>
    <row r="111" spans="1:2" x14ac:dyDescent="0.2">
      <c r="A111" s="1">
        <v>42740</v>
      </c>
      <c r="B111">
        <v>64.36</v>
      </c>
    </row>
    <row r="112" spans="1:2" x14ac:dyDescent="0.2">
      <c r="A112" s="1">
        <v>42741</v>
      </c>
      <c r="B112">
        <v>64.489999999999995</v>
      </c>
    </row>
    <row r="113" spans="1:2" x14ac:dyDescent="0.2">
      <c r="A113" s="1">
        <v>42744</v>
      </c>
      <c r="B113">
        <v>64.62</v>
      </c>
    </row>
    <row r="114" spans="1:2" x14ac:dyDescent="0.2">
      <c r="A114" s="1">
        <v>42745</v>
      </c>
      <c r="B114">
        <v>64.52</v>
      </c>
    </row>
    <row r="115" spans="1:2" x14ac:dyDescent="0.2">
      <c r="A115" s="1">
        <v>42746</v>
      </c>
      <c r="B115">
        <v>64.53</v>
      </c>
    </row>
    <row r="116" spans="1:2" x14ac:dyDescent="0.2">
      <c r="A116" s="1">
        <v>42747</v>
      </c>
      <c r="B116">
        <v>64.569999999999993</v>
      </c>
    </row>
    <row r="117" spans="1:2" x14ac:dyDescent="0.2">
      <c r="A117" s="1">
        <v>42748</v>
      </c>
      <c r="B117">
        <v>64.72</v>
      </c>
    </row>
    <row r="118" spans="1:2" x14ac:dyDescent="0.2">
      <c r="A118" s="1">
        <v>42752</v>
      </c>
      <c r="B118">
        <v>64</v>
      </c>
    </row>
    <row r="119" spans="1:2" x14ac:dyDescent="0.2">
      <c r="A119" s="1">
        <v>42753</v>
      </c>
      <c r="B119">
        <v>64.06</v>
      </c>
    </row>
    <row r="120" spans="1:2" x14ac:dyDescent="0.2">
      <c r="A120" s="1">
        <v>42754</v>
      </c>
      <c r="B120">
        <v>63.34</v>
      </c>
    </row>
    <row r="121" spans="1:2" x14ac:dyDescent="0.2">
      <c r="A121" s="1">
        <v>42755</v>
      </c>
      <c r="B121">
        <v>63.43</v>
      </c>
    </row>
    <row r="122" spans="1:2" x14ac:dyDescent="0.2">
      <c r="A122" s="1">
        <v>42758</v>
      </c>
      <c r="B122">
        <v>63.64</v>
      </c>
    </row>
    <row r="123" spans="1:2" x14ac:dyDescent="0.2">
      <c r="A123" s="1">
        <v>42759</v>
      </c>
      <c r="B123">
        <v>63.68</v>
      </c>
    </row>
    <row r="124" spans="1:2" x14ac:dyDescent="0.2">
      <c r="A124" s="1">
        <v>42760</v>
      </c>
      <c r="B124">
        <v>63.17</v>
      </c>
    </row>
    <row r="125" spans="1:2" x14ac:dyDescent="0.2">
      <c r="A125" s="1">
        <v>42761</v>
      </c>
      <c r="B125">
        <v>63.58</v>
      </c>
    </row>
    <row r="126" spans="1:2" x14ac:dyDescent="0.2">
      <c r="A126" s="1">
        <v>42762</v>
      </c>
      <c r="B126">
        <v>64.650000000000006</v>
      </c>
    </row>
    <row r="127" spans="1:2" x14ac:dyDescent="0.2">
      <c r="A127" s="1">
        <v>42765</v>
      </c>
      <c r="B127">
        <v>65.13</v>
      </c>
    </row>
    <row r="128" spans="1:2" x14ac:dyDescent="0.2">
      <c r="A128" s="1">
        <v>42766</v>
      </c>
      <c r="B128">
        <v>65.78</v>
      </c>
    </row>
    <row r="129" spans="1:2" x14ac:dyDescent="0.2">
      <c r="A129" s="1">
        <v>42767</v>
      </c>
      <c r="B129">
        <v>64.27</v>
      </c>
    </row>
    <row r="130" spans="1:2" x14ac:dyDescent="0.2">
      <c r="A130" s="1">
        <v>42768</v>
      </c>
      <c r="B130">
        <v>63.68</v>
      </c>
    </row>
    <row r="131" spans="1:2" x14ac:dyDescent="0.2">
      <c r="A131" s="1">
        <v>42769</v>
      </c>
      <c r="B131">
        <v>63.52</v>
      </c>
    </row>
    <row r="132" spans="1:2" x14ac:dyDescent="0.2">
      <c r="A132" s="1">
        <v>42772</v>
      </c>
      <c r="B132">
        <v>62.96</v>
      </c>
    </row>
    <row r="133" spans="1:2" x14ac:dyDescent="0.2">
      <c r="A133" s="1">
        <v>42773</v>
      </c>
      <c r="B133">
        <v>62.74</v>
      </c>
    </row>
    <row r="134" spans="1:2" x14ac:dyDescent="0.2">
      <c r="A134" s="1">
        <v>42774</v>
      </c>
      <c r="B134">
        <v>62.3</v>
      </c>
    </row>
    <row r="135" spans="1:2" x14ac:dyDescent="0.2">
      <c r="A135" s="1">
        <v>42775</v>
      </c>
      <c r="B135">
        <v>62.5</v>
      </c>
    </row>
    <row r="136" spans="1:2" x14ac:dyDescent="0.2">
      <c r="A136" s="1">
        <v>42776</v>
      </c>
      <c r="B136">
        <v>62.53</v>
      </c>
    </row>
    <row r="137" spans="1:2" x14ac:dyDescent="0.2">
      <c r="A137" s="1">
        <v>42779</v>
      </c>
      <c r="B137">
        <v>62.7</v>
      </c>
    </row>
    <row r="138" spans="1:2" x14ac:dyDescent="0.2">
      <c r="A138" s="1">
        <v>42780</v>
      </c>
      <c r="B138">
        <v>62.61</v>
      </c>
    </row>
    <row r="139" spans="1:2" x14ac:dyDescent="0.2">
      <c r="A139" s="1">
        <v>42781</v>
      </c>
      <c r="B139">
        <v>63.19</v>
      </c>
    </row>
    <row r="140" spans="1:2" x14ac:dyDescent="0.2">
      <c r="A140" s="1">
        <v>42782</v>
      </c>
      <c r="B140">
        <v>62.62</v>
      </c>
    </row>
    <row r="141" spans="1:2" x14ac:dyDescent="0.2">
      <c r="A141" s="1">
        <v>42783</v>
      </c>
      <c r="B141">
        <v>62.64</v>
      </c>
    </row>
    <row r="142" spans="1:2" x14ac:dyDescent="0.2">
      <c r="A142" s="1">
        <v>42787</v>
      </c>
      <c r="B142">
        <v>62.84</v>
      </c>
    </row>
    <row r="143" spans="1:2" x14ac:dyDescent="0.2">
      <c r="A143" s="1">
        <v>42788</v>
      </c>
      <c r="B143">
        <v>62.3</v>
      </c>
    </row>
    <row r="144" spans="1:2" x14ac:dyDescent="0.2">
      <c r="A144" s="1">
        <v>42789</v>
      </c>
      <c r="B144">
        <v>62.3</v>
      </c>
    </row>
    <row r="145" spans="1:2" x14ac:dyDescent="0.2">
      <c r="A145" s="1">
        <v>42790</v>
      </c>
      <c r="B145">
        <v>62.58</v>
      </c>
    </row>
    <row r="146" spans="1:2" x14ac:dyDescent="0.2">
      <c r="A146" s="1">
        <v>42793</v>
      </c>
      <c r="B146">
        <v>62.14</v>
      </c>
    </row>
    <row r="147" spans="1:2" x14ac:dyDescent="0.2">
      <c r="A147" s="1">
        <v>42794</v>
      </c>
      <c r="B147">
        <v>62.9</v>
      </c>
    </row>
    <row r="148" spans="1:2" x14ac:dyDescent="0.2">
      <c r="A148" s="1">
        <v>42795</v>
      </c>
      <c r="B148">
        <v>62.99</v>
      </c>
    </row>
    <row r="149" spans="1:2" x14ac:dyDescent="0.2">
      <c r="A149" s="1">
        <v>42796</v>
      </c>
      <c r="B149">
        <v>63.28</v>
      </c>
    </row>
    <row r="150" spans="1:2" x14ac:dyDescent="0.2">
      <c r="A150" s="1">
        <v>42797</v>
      </c>
      <c r="B150">
        <v>63.24</v>
      </c>
    </row>
    <row r="151" spans="1:2" x14ac:dyDescent="0.2">
      <c r="A151" s="1">
        <v>42800</v>
      </c>
      <c r="B151">
        <v>63.55</v>
      </c>
    </row>
    <row r="152" spans="1:2" x14ac:dyDescent="0.2">
      <c r="A152" s="1">
        <v>42801</v>
      </c>
      <c r="B152">
        <v>63.54</v>
      </c>
    </row>
    <row r="153" spans="1:2" x14ac:dyDescent="0.2">
      <c r="A153" s="1">
        <v>42802</v>
      </c>
      <c r="B153">
        <v>63.54</v>
      </c>
    </row>
    <row r="154" spans="1:2" x14ac:dyDescent="0.2">
      <c r="A154" s="1">
        <v>42803</v>
      </c>
      <c r="B154">
        <v>63.62</v>
      </c>
    </row>
    <row r="155" spans="1:2" x14ac:dyDescent="0.2">
      <c r="A155" s="1">
        <v>42804</v>
      </c>
      <c r="B155">
        <v>62.3</v>
      </c>
    </row>
    <row r="156" spans="1:2" x14ac:dyDescent="0.2">
      <c r="A156" s="1">
        <v>42807</v>
      </c>
      <c r="B156">
        <v>62.58</v>
      </c>
    </row>
    <row r="157" spans="1:2" x14ac:dyDescent="0.2">
      <c r="A157" s="1">
        <v>42808</v>
      </c>
      <c r="B157">
        <v>62.68</v>
      </c>
    </row>
    <row r="158" spans="1:2" x14ac:dyDescent="0.2">
      <c r="A158" s="1">
        <v>42809</v>
      </c>
      <c r="B158">
        <v>62.98</v>
      </c>
    </row>
    <row r="159" spans="1:2" x14ac:dyDescent="0.2">
      <c r="A159" s="1">
        <v>42810</v>
      </c>
      <c r="B159">
        <v>62.17</v>
      </c>
    </row>
    <row r="160" spans="1:2" x14ac:dyDescent="0.2">
      <c r="A160" s="1">
        <v>42811</v>
      </c>
      <c r="B160">
        <v>61.97</v>
      </c>
    </row>
    <row r="161" spans="1:2" x14ac:dyDescent="0.2">
      <c r="A161" s="1">
        <v>42814</v>
      </c>
      <c r="B161">
        <v>61.01</v>
      </c>
    </row>
    <row r="162" spans="1:2" x14ac:dyDescent="0.2">
      <c r="A162" s="1">
        <v>42815</v>
      </c>
      <c r="B162">
        <v>61.37</v>
      </c>
    </row>
    <row r="163" spans="1:2" x14ac:dyDescent="0.2">
      <c r="A163" s="1">
        <v>42816</v>
      </c>
      <c r="B163">
        <v>59.95</v>
      </c>
    </row>
    <row r="164" spans="1:2" x14ac:dyDescent="0.2">
      <c r="A164" s="1">
        <v>42817</v>
      </c>
      <c r="B164">
        <v>60.22</v>
      </c>
    </row>
    <row r="165" spans="1:2" x14ac:dyDescent="0.2">
      <c r="A165" s="1">
        <v>42818</v>
      </c>
      <c r="B165">
        <v>59.25</v>
      </c>
    </row>
    <row r="166" spans="1:2" x14ac:dyDescent="0.2">
      <c r="A166" s="1">
        <v>42821</v>
      </c>
      <c r="B166">
        <v>59.2</v>
      </c>
    </row>
    <row r="167" spans="1:2" x14ac:dyDescent="0.2">
      <c r="A167" s="1">
        <v>42822</v>
      </c>
      <c r="B167">
        <v>60.26</v>
      </c>
    </row>
    <row r="168" spans="1:2" x14ac:dyDescent="0.2">
      <c r="A168" s="1">
        <v>42823</v>
      </c>
      <c r="B168">
        <v>61.09</v>
      </c>
    </row>
    <row r="169" spans="1:2" x14ac:dyDescent="0.2">
      <c r="A169" s="1">
        <v>42824</v>
      </c>
      <c r="B169">
        <v>60.61</v>
      </c>
    </row>
    <row r="170" spans="1:2" x14ac:dyDescent="0.2">
      <c r="A170" s="1">
        <v>42825</v>
      </c>
      <c r="B170">
        <v>60.53</v>
      </c>
    </row>
    <row r="171" spans="1:2" x14ac:dyDescent="0.2">
      <c r="A171" s="1">
        <v>42828</v>
      </c>
      <c r="B171">
        <v>60.4</v>
      </c>
    </row>
    <row r="172" spans="1:2" x14ac:dyDescent="0.2">
      <c r="A172" s="1">
        <v>42829</v>
      </c>
      <c r="B172">
        <v>61.12</v>
      </c>
    </row>
    <row r="173" spans="1:2" x14ac:dyDescent="0.2">
      <c r="A173" s="1">
        <v>42830</v>
      </c>
      <c r="B173">
        <v>60.86</v>
      </c>
    </row>
    <row r="174" spans="1:2" x14ac:dyDescent="0.2">
      <c r="A174" s="1">
        <v>42831</v>
      </c>
      <c r="B174">
        <v>60.35</v>
      </c>
    </row>
    <row r="175" spans="1:2" x14ac:dyDescent="0.2">
      <c r="A175" s="1">
        <v>42832</v>
      </c>
      <c r="B175">
        <v>60.64</v>
      </c>
    </row>
    <row r="176" spans="1:2" x14ac:dyDescent="0.2">
      <c r="A176" s="1">
        <v>42835</v>
      </c>
      <c r="B176">
        <v>59.65</v>
      </c>
    </row>
    <row r="177" spans="1:2" x14ac:dyDescent="0.2">
      <c r="A177" s="1">
        <v>42836</v>
      </c>
      <c r="B177">
        <v>58.87</v>
      </c>
    </row>
    <row r="178" spans="1:2" x14ac:dyDescent="0.2">
      <c r="A178" s="1">
        <v>42837</v>
      </c>
      <c r="B178">
        <v>58.12</v>
      </c>
    </row>
    <row r="179" spans="1:2" x14ac:dyDescent="0.2">
      <c r="A179" s="1">
        <v>42838</v>
      </c>
      <c r="B179">
        <v>59.02</v>
      </c>
    </row>
    <row r="180" spans="1:2" x14ac:dyDescent="0.2">
      <c r="A180" s="1">
        <v>42842</v>
      </c>
      <c r="B180">
        <v>58.7</v>
      </c>
    </row>
    <row r="181" spans="1:2" x14ac:dyDescent="0.2">
      <c r="A181" s="1">
        <v>42843</v>
      </c>
      <c r="B181">
        <v>60.17</v>
      </c>
    </row>
    <row r="182" spans="1:2" x14ac:dyDescent="0.2">
      <c r="A182" s="1">
        <v>42844</v>
      </c>
      <c r="B182">
        <v>60.47</v>
      </c>
    </row>
    <row r="183" spans="1:2" x14ac:dyDescent="0.2">
      <c r="A183" s="1">
        <v>42845</v>
      </c>
      <c r="B183">
        <v>60.42</v>
      </c>
    </row>
    <row r="184" spans="1:2" x14ac:dyDescent="0.2">
      <c r="A184" s="1">
        <v>42846</v>
      </c>
      <c r="B184">
        <v>58.71</v>
      </c>
    </row>
    <row r="185" spans="1:2" x14ac:dyDescent="0.2">
      <c r="A185" s="1">
        <v>42849</v>
      </c>
      <c r="B185">
        <v>59.21</v>
      </c>
    </row>
    <row r="186" spans="1:2" x14ac:dyDescent="0.2">
      <c r="A186" s="1">
        <v>42850</v>
      </c>
      <c r="B186">
        <v>59.43</v>
      </c>
    </row>
    <row r="187" spans="1:2" x14ac:dyDescent="0.2">
      <c r="A187" s="1">
        <v>42851</v>
      </c>
      <c r="B187">
        <v>59.8</v>
      </c>
    </row>
    <row r="188" spans="1:2" x14ac:dyDescent="0.2">
      <c r="A188" s="1">
        <v>42852</v>
      </c>
      <c r="B188">
        <v>59.92</v>
      </c>
    </row>
    <row r="189" spans="1:2" x14ac:dyDescent="0.2">
      <c r="A189" s="1">
        <v>42853</v>
      </c>
      <c r="B189">
        <v>59.87</v>
      </c>
    </row>
    <row r="190" spans="1:2" x14ac:dyDescent="0.2">
      <c r="A190" s="1">
        <v>42856</v>
      </c>
      <c r="B190">
        <v>60.1</v>
      </c>
    </row>
    <row r="191" spans="1:2" x14ac:dyDescent="0.2">
      <c r="A191" s="1">
        <v>42857</v>
      </c>
      <c r="B191">
        <v>60.63</v>
      </c>
    </row>
    <row r="192" spans="1:2" x14ac:dyDescent="0.2">
      <c r="A192" s="1">
        <v>42858</v>
      </c>
      <c r="B192">
        <v>60.99</v>
      </c>
    </row>
    <row r="193" spans="1:2" x14ac:dyDescent="0.2">
      <c r="A193" s="1">
        <v>42859</v>
      </c>
      <c r="B193">
        <v>61</v>
      </c>
    </row>
    <row r="194" spans="1:2" x14ac:dyDescent="0.2">
      <c r="A194" s="1">
        <v>42860</v>
      </c>
      <c r="B194">
        <v>59.66</v>
      </c>
    </row>
    <row r="195" spans="1:2" x14ac:dyDescent="0.2">
      <c r="A195" s="1">
        <v>42863</v>
      </c>
      <c r="B195">
        <v>57.25</v>
      </c>
    </row>
    <row r="196" spans="1:2" x14ac:dyDescent="0.2">
      <c r="A196" s="1">
        <v>42864</v>
      </c>
      <c r="B196">
        <v>57.53</v>
      </c>
    </row>
    <row r="197" spans="1:2" x14ac:dyDescent="0.2">
      <c r="A197" s="1">
        <v>42865</v>
      </c>
      <c r="B197">
        <v>57.66</v>
      </c>
    </row>
    <row r="198" spans="1:2" x14ac:dyDescent="0.2">
      <c r="A198" s="1">
        <v>42866</v>
      </c>
      <c r="B198">
        <v>57.22</v>
      </c>
    </row>
    <row r="199" spans="1:2" x14ac:dyDescent="0.2">
      <c r="A199" s="1">
        <v>42867</v>
      </c>
      <c r="B199">
        <v>57.42</v>
      </c>
    </row>
    <row r="200" spans="1:2" x14ac:dyDescent="0.2">
      <c r="A200" s="1">
        <v>42870</v>
      </c>
      <c r="B200">
        <v>56.92</v>
      </c>
    </row>
    <row r="201" spans="1:2" x14ac:dyDescent="0.2">
      <c r="A201" s="1">
        <v>42871</v>
      </c>
      <c r="B201">
        <v>57.11</v>
      </c>
    </row>
    <row r="202" spans="1:2" x14ac:dyDescent="0.2">
      <c r="A202" s="1">
        <v>42872</v>
      </c>
      <c r="B202">
        <v>57.19</v>
      </c>
    </row>
    <row r="203" spans="1:2" x14ac:dyDescent="0.2">
      <c r="A203" s="1">
        <v>42873</v>
      </c>
      <c r="B203">
        <v>58.04</v>
      </c>
    </row>
    <row r="204" spans="1:2" x14ac:dyDescent="0.2">
      <c r="A204" s="1">
        <v>42874</v>
      </c>
      <c r="B204">
        <v>57.8</v>
      </c>
    </row>
    <row r="205" spans="1:2" x14ac:dyDescent="0.2">
      <c r="A205" s="1">
        <v>42877</v>
      </c>
      <c r="B205">
        <v>57.74</v>
      </c>
    </row>
    <row r="206" spans="1:2" x14ac:dyDescent="0.2">
      <c r="A206" s="1">
        <v>42878</v>
      </c>
      <c r="B206">
        <v>57.64</v>
      </c>
    </row>
    <row r="207" spans="1:2" x14ac:dyDescent="0.2">
      <c r="A207" s="1">
        <v>42879</v>
      </c>
      <c r="B207">
        <v>57.24</v>
      </c>
    </row>
    <row r="208" spans="1:2" x14ac:dyDescent="0.2">
      <c r="A208" s="1">
        <v>42880</v>
      </c>
      <c r="B208">
        <v>57.42</v>
      </c>
    </row>
    <row r="209" spans="1:2" x14ac:dyDescent="0.2">
      <c r="A209" s="1">
        <v>42881</v>
      </c>
      <c r="B209">
        <v>57.6</v>
      </c>
    </row>
    <row r="210" spans="1:2" x14ac:dyDescent="0.2">
      <c r="A210" s="1">
        <v>42885</v>
      </c>
      <c r="B210">
        <v>57.4</v>
      </c>
    </row>
    <row r="211" spans="1:2" x14ac:dyDescent="0.2">
      <c r="A211" s="1">
        <v>42886</v>
      </c>
      <c r="B211">
        <v>58.03</v>
      </c>
    </row>
    <row r="212" spans="1:2" x14ac:dyDescent="0.2">
      <c r="A212" s="1">
        <v>42887</v>
      </c>
      <c r="B212">
        <v>57.95</v>
      </c>
    </row>
    <row r="213" spans="1:2" x14ac:dyDescent="0.2">
      <c r="A213" s="1">
        <v>42888</v>
      </c>
      <c r="B213">
        <v>56.9</v>
      </c>
    </row>
    <row r="214" spans="1:2" x14ac:dyDescent="0.2">
      <c r="A214" s="1">
        <v>42891</v>
      </c>
      <c r="B214">
        <v>57.43</v>
      </c>
    </row>
    <row r="215" spans="1:2" x14ac:dyDescent="0.2">
      <c r="A215" s="1">
        <v>42892</v>
      </c>
      <c r="B215">
        <v>57.82</v>
      </c>
    </row>
    <row r="216" spans="1:2" x14ac:dyDescent="0.2">
      <c r="A216" s="1">
        <v>42893</v>
      </c>
      <c r="B216">
        <v>57.76</v>
      </c>
    </row>
    <row r="217" spans="1:2" x14ac:dyDescent="0.2">
      <c r="A217" s="1">
        <v>42894</v>
      </c>
      <c r="B217">
        <v>56.81</v>
      </c>
    </row>
    <row r="218" spans="1:2" x14ac:dyDescent="0.2">
      <c r="A218" s="1">
        <v>42895</v>
      </c>
      <c r="B218">
        <v>56.93</v>
      </c>
    </row>
    <row r="219" spans="1:2" x14ac:dyDescent="0.2">
      <c r="A219" s="1">
        <v>42898</v>
      </c>
      <c r="B219">
        <v>57.25</v>
      </c>
    </row>
    <row r="220" spans="1:2" x14ac:dyDescent="0.2">
      <c r="A220" s="1">
        <v>42899</v>
      </c>
      <c r="B220">
        <v>57.19</v>
      </c>
    </row>
    <row r="221" spans="1:2" x14ac:dyDescent="0.2">
      <c r="A221" s="1">
        <v>42900</v>
      </c>
      <c r="B221">
        <v>56.26</v>
      </c>
    </row>
    <row r="222" spans="1:2" x14ac:dyDescent="0.2">
      <c r="A222" s="1">
        <v>42901</v>
      </c>
      <c r="B222">
        <v>56.53</v>
      </c>
    </row>
    <row r="223" spans="1:2" x14ac:dyDescent="0.2">
      <c r="A223" s="1">
        <v>42902</v>
      </c>
      <c r="B223">
        <v>57.05</v>
      </c>
    </row>
    <row r="224" spans="1:2" x14ac:dyDescent="0.2">
      <c r="A224" s="1">
        <v>42905</v>
      </c>
      <c r="B224">
        <v>56.21</v>
      </c>
    </row>
    <row r="225" spans="1:2" x14ac:dyDescent="0.2">
      <c r="A225" s="1">
        <v>42906</v>
      </c>
      <c r="B225">
        <v>57.43</v>
      </c>
    </row>
    <row r="226" spans="1:2" x14ac:dyDescent="0.2">
      <c r="A226" s="1">
        <v>42907</v>
      </c>
      <c r="B226">
        <v>57.66</v>
      </c>
    </row>
    <row r="227" spans="1:2" x14ac:dyDescent="0.2">
      <c r="A227" s="1">
        <v>42908</v>
      </c>
      <c r="B227">
        <v>57.61</v>
      </c>
    </row>
    <row r="228" spans="1:2" x14ac:dyDescent="0.2">
      <c r="A228" s="1">
        <v>42909</v>
      </c>
      <c r="B228">
        <v>57.67</v>
      </c>
    </row>
    <row r="229" spans="1:2" x14ac:dyDescent="0.2">
      <c r="A229" s="1">
        <v>42912</v>
      </c>
      <c r="B229">
        <v>57.59</v>
      </c>
    </row>
    <row r="230" spans="1:2" x14ac:dyDescent="0.2">
      <c r="A230" s="1">
        <v>42913</v>
      </c>
      <c r="B230">
        <v>57.46</v>
      </c>
    </row>
    <row r="231" spans="1:2" x14ac:dyDescent="0.2">
      <c r="A231" s="1">
        <v>42914</v>
      </c>
      <c r="B231">
        <v>57.89</v>
      </c>
    </row>
    <row r="232" spans="1:2" x14ac:dyDescent="0.2">
      <c r="A232" s="1">
        <v>42915</v>
      </c>
      <c r="B232">
        <v>58.1</v>
      </c>
    </row>
    <row r="233" spans="1:2" x14ac:dyDescent="0.2">
      <c r="A233" s="1">
        <v>42916</v>
      </c>
      <c r="B233">
        <v>58.03</v>
      </c>
    </row>
    <row r="234" spans="1:2" x14ac:dyDescent="0.2">
      <c r="A234" s="1">
        <v>42919</v>
      </c>
      <c r="B234">
        <v>58.17</v>
      </c>
    </row>
    <row r="235" spans="1:2" x14ac:dyDescent="0.2">
      <c r="A235" s="1">
        <v>42921</v>
      </c>
      <c r="B235">
        <v>57.95</v>
      </c>
    </row>
    <row r="236" spans="1:2" x14ac:dyDescent="0.2">
      <c r="A236" s="1">
        <v>42922</v>
      </c>
      <c r="B236">
        <v>57.89</v>
      </c>
    </row>
    <row r="237" spans="1:2" x14ac:dyDescent="0.2">
      <c r="A237" s="1">
        <v>42923</v>
      </c>
      <c r="B237">
        <v>57.67</v>
      </c>
    </row>
    <row r="238" spans="1:2" x14ac:dyDescent="0.2">
      <c r="A238" s="1">
        <v>42926</v>
      </c>
      <c r="B238">
        <v>57.62</v>
      </c>
    </row>
    <row r="239" spans="1:2" x14ac:dyDescent="0.2">
      <c r="A239" s="1">
        <v>42927</v>
      </c>
      <c r="B239">
        <v>57.6</v>
      </c>
    </row>
    <row r="240" spans="1:2" x14ac:dyDescent="0.2">
      <c r="A240" s="1">
        <v>42928</v>
      </c>
      <c r="B240">
        <v>57.56</v>
      </c>
    </row>
    <row r="241" spans="1:2" x14ac:dyDescent="0.2">
      <c r="A241" s="1">
        <v>42929</v>
      </c>
      <c r="B241">
        <v>57.44</v>
      </c>
    </row>
    <row r="242" spans="1:2" x14ac:dyDescent="0.2">
      <c r="A242" s="1">
        <v>42930</v>
      </c>
      <c r="B242">
        <v>58.12</v>
      </c>
    </row>
    <row r="243" spans="1:2" x14ac:dyDescent="0.2">
      <c r="A243" s="1">
        <v>42933</v>
      </c>
      <c r="B243">
        <v>57.94</v>
      </c>
    </row>
    <row r="244" spans="1:2" x14ac:dyDescent="0.2">
      <c r="A244" s="1">
        <v>42934</v>
      </c>
      <c r="B244">
        <v>58.3</v>
      </c>
    </row>
    <row r="245" spans="1:2" x14ac:dyDescent="0.2">
      <c r="A245" s="1">
        <v>42935</v>
      </c>
      <c r="B245">
        <v>58.02</v>
      </c>
    </row>
    <row r="246" spans="1:2" x14ac:dyDescent="0.2">
      <c r="A246" s="1">
        <v>42936</v>
      </c>
      <c r="B246">
        <v>58.2</v>
      </c>
    </row>
    <row r="247" spans="1:2" x14ac:dyDescent="0.2">
      <c r="A247" s="1">
        <v>42937</v>
      </c>
      <c r="B247">
        <v>58.06</v>
      </c>
    </row>
    <row r="248" spans="1:2" x14ac:dyDescent="0.2">
      <c r="A248" s="1">
        <v>42940</v>
      </c>
      <c r="B248">
        <v>57.96</v>
      </c>
    </row>
    <row r="249" spans="1:2" x14ac:dyDescent="0.2">
      <c r="A249" s="1">
        <v>42941</v>
      </c>
      <c r="B249">
        <v>57.39</v>
      </c>
    </row>
    <row r="250" spans="1:2" x14ac:dyDescent="0.2">
      <c r="A250" s="1">
        <v>42942</v>
      </c>
      <c r="B250">
        <v>56.97</v>
      </c>
    </row>
    <row r="251" spans="1:2" x14ac:dyDescent="0.2">
      <c r="A251" s="1">
        <v>42943</v>
      </c>
      <c r="B251">
        <v>56.58</v>
      </c>
    </row>
    <row r="252" spans="1:2" x14ac:dyDescent="0.2">
      <c r="A252" s="1">
        <v>42944</v>
      </c>
      <c r="B252">
        <v>56.58</v>
      </c>
    </row>
  </sheetData>
  <sortState ref="F2:F13">
    <sortCondition ref="F2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"/>
  <sheetViews>
    <sheetView tabSelected="1" topLeftCell="A6" zoomScale="68" zoomScaleNormal="70" zoomScalePageLayoutView="70" workbookViewId="0">
      <selection activeCell="N4" sqref="N4"/>
    </sheetView>
  </sheetViews>
  <sheetFormatPr baseColWidth="10" defaultRowHeight="16" x14ac:dyDescent="0.2"/>
  <cols>
    <col min="1" max="1" width="11.83203125" customWidth="1"/>
    <col min="3" max="3" width="13.33203125" customWidth="1"/>
    <col min="6" max="6" width="12.1640625" customWidth="1"/>
    <col min="15" max="15" width="24.5" customWidth="1"/>
  </cols>
  <sheetData>
    <row r="1" spans="1:61" x14ac:dyDescent="0.2">
      <c r="C1" s="4" t="s">
        <v>41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61" x14ac:dyDescent="0.2">
      <c r="C2" s="4">
        <f>COMBIN(5,3)</f>
        <v>10</v>
      </c>
      <c r="D2" s="4" t="s">
        <v>49</v>
      </c>
      <c r="E2" s="4"/>
      <c r="F2" s="4"/>
      <c r="G2" s="4"/>
      <c r="H2" s="4"/>
      <c r="I2" s="4"/>
      <c r="J2" s="4"/>
      <c r="K2" s="4"/>
      <c r="L2" s="4" t="s">
        <v>65</v>
      </c>
      <c r="M2" s="4"/>
      <c r="N2" s="4">
        <f>F26+L26+R25+AD25+X25+AJ25+AP25+AV25+BB25+BH25</f>
        <v>79.05116315893369</v>
      </c>
      <c r="O2" s="4"/>
      <c r="T2" t="s">
        <v>38</v>
      </c>
    </row>
    <row r="3" spans="1:61" x14ac:dyDescent="0.2">
      <c r="K3" s="4"/>
      <c r="L3" s="4"/>
      <c r="M3" s="4"/>
      <c r="N3" s="4"/>
      <c r="O3" s="4"/>
      <c r="T3" t="s">
        <v>40</v>
      </c>
    </row>
    <row r="4" spans="1:61" x14ac:dyDescent="0.2">
      <c r="K4" s="4"/>
      <c r="L4" s="4" t="s">
        <v>66</v>
      </c>
      <c r="M4" s="4"/>
      <c r="N4" s="6">
        <f>N2/10</f>
        <v>7.9051163158933688</v>
      </c>
      <c r="O4" s="4"/>
      <c r="T4" t="s">
        <v>39</v>
      </c>
    </row>
    <row r="5" spans="1:61" x14ac:dyDescent="0.2">
      <c r="K5" s="4"/>
      <c r="L5" s="4"/>
      <c r="M5" s="4"/>
      <c r="N5" s="4"/>
      <c r="O5" s="4"/>
    </row>
    <row r="7" spans="1:61" x14ac:dyDescent="0.2">
      <c r="C7" t="s">
        <v>44</v>
      </c>
      <c r="I7" t="s">
        <v>47</v>
      </c>
      <c r="O7" t="s">
        <v>59</v>
      </c>
      <c r="U7" s="4" t="s">
        <v>58</v>
      </c>
      <c r="AA7" t="s">
        <v>57</v>
      </c>
      <c r="AF7" t="s">
        <v>51</v>
      </c>
      <c r="AG7" t="s">
        <v>56</v>
      </c>
      <c r="AM7" s="4" t="s">
        <v>55</v>
      </c>
      <c r="AS7" s="4" t="s">
        <v>54</v>
      </c>
      <c r="AY7" t="s">
        <v>53</v>
      </c>
      <c r="BE7" s="4" t="s">
        <v>52</v>
      </c>
    </row>
    <row r="8" spans="1:61" x14ac:dyDescent="0.2">
      <c r="A8" s="26" t="s">
        <v>2</v>
      </c>
      <c r="C8" t="s">
        <v>42</v>
      </c>
      <c r="D8" t="s">
        <v>43</v>
      </c>
      <c r="E8" t="s">
        <v>45</v>
      </c>
      <c r="F8" t="s">
        <v>60</v>
      </c>
      <c r="G8" t="s">
        <v>61</v>
      </c>
      <c r="I8" t="s">
        <v>42</v>
      </c>
      <c r="J8" t="s">
        <v>43</v>
      </c>
      <c r="K8" t="s">
        <v>48</v>
      </c>
      <c r="L8" t="s">
        <v>60</v>
      </c>
      <c r="M8" t="s">
        <v>61</v>
      </c>
      <c r="O8" t="s">
        <v>42</v>
      </c>
      <c r="P8" t="s">
        <v>43</v>
      </c>
      <c r="Q8" t="s">
        <v>46</v>
      </c>
      <c r="R8" t="s">
        <v>60</v>
      </c>
      <c r="S8" t="s">
        <v>61</v>
      </c>
      <c r="U8" t="s">
        <v>42</v>
      </c>
      <c r="V8" t="s">
        <v>45</v>
      </c>
      <c r="W8" t="s">
        <v>48</v>
      </c>
      <c r="X8" t="s">
        <v>60</v>
      </c>
      <c r="Y8" t="s">
        <v>61</v>
      </c>
      <c r="AA8" t="s">
        <v>42</v>
      </c>
      <c r="AB8" t="s">
        <v>45</v>
      </c>
      <c r="AC8" t="s">
        <v>46</v>
      </c>
      <c r="AD8" t="s">
        <v>60</v>
      </c>
      <c r="AE8" t="s">
        <v>61</v>
      </c>
      <c r="AG8" t="s">
        <v>42</v>
      </c>
      <c r="AH8" t="s">
        <v>48</v>
      </c>
      <c r="AI8" t="s">
        <v>46</v>
      </c>
      <c r="AJ8" t="s">
        <v>60</v>
      </c>
      <c r="AK8" t="s">
        <v>61</v>
      </c>
      <c r="AM8" t="s">
        <v>43</v>
      </c>
      <c r="AN8" t="s">
        <v>45</v>
      </c>
      <c r="AO8" t="s">
        <v>50</v>
      </c>
      <c r="AP8" t="s">
        <v>60</v>
      </c>
      <c r="AQ8" t="s">
        <v>61</v>
      </c>
      <c r="AS8" t="s">
        <v>43</v>
      </c>
      <c r="AT8" t="s">
        <v>45</v>
      </c>
      <c r="AU8" t="s">
        <v>46</v>
      </c>
      <c r="AV8" t="s">
        <v>60</v>
      </c>
      <c r="AW8" t="s">
        <v>61</v>
      </c>
      <c r="AY8" t="s">
        <v>43</v>
      </c>
      <c r="AZ8" t="s">
        <v>48</v>
      </c>
      <c r="BA8" t="s">
        <v>46</v>
      </c>
      <c r="BB8" t="s">
        <v>60</v>
      </c>
      <c r="BC8" t="s">
        <v>61</v>
      </c>
      <c r="BE8" t="s">
        <v>45</v>
      </c>
      <c r="BF8" t="s">
        <v>48</v>
      </c>
      <c r="BG8" t="s">
        <v>46</v>
      </c>
      <c r="BH8" t="s">
        <v>60</v>
      </c>
      <c r="BI8" t="s">
        <v>61</v>
      </c>
    </row>
    <row r="9" spans="1:61" x14ac:dyDescent="0.2">
      <c r="A9" s="25" t="s">
        <v>4</v>
      </c>
      <c r="C9" s="17">
        <v>4.7100000000000003E-2</v>
      </c>
      <c r="D9" s="8">
        <v>2.3104458184184828</v>
      </c>
      <c r="E9" s="8">
        <v>2.9119999999999813</v>
      </c>
      <c r="F9" s="8">
        <f>AVERAGE(C9:E9)</f>
        <v>1.7565152728061548</v>
      </c>
      <c r="G9" s="8">
        <v>1.7565152728061548</v>
      </c>
      <c r="I9" s="17">
        <v>4.7100000000000003E-2</v>
      </c>
      <c r="J9" s="8">
        <v>2.3104458184184828</v>
      </c>
      <c r="K9" s="8">
        <v>-1.3846230678952298</v>
      </c>
      <c r="L9" s="8">
        <f>AVERAGE(I9:K9)</f>
        <v>0.32430758350775096</v>
      </c>
      <c r="M9" s="8">
        <v>0.32430758350775096</v>
      </c>
      <c r="N9" s="8"/>
      <c r="O9" s="17">
        <v>4.7100000000000003E-2</v>
      </c>
      <c r="P9" s="8">
        <v>2.3104458184184828</v>
      </c>
      <c r="Q9" s="8">
        <v>-5.2437020810514934</v>
      </c>
      <c r="R9" s="8">
        <f>AVERAGE(O9:Q9)</f>
        <v>-0.96205208754433691</v>
      </c>
      <c r="S9" s="8">
        <f>AVERAGE(P9:R9)</f>
        <v>-1.2984361167257825</v>
      </c>
      <c r="U9" s="17">
        <v>4.7100000000000003E-2</v>
      </c>
      <c r="V9" s="8">
        <v>2.9119999999999813</v>
      </c>
      <c r="W9" s="8">
        <v>-1.3846230678952298</v>
      </c>
      <c r="X9" s="8">
        <f>AVERAGE(U9:W9)</f>
        <v>0.52482564403491716</v>
      </c>
      <c r="Y9" s="8">
        <v>0.52482564403491716</v>
      </c>
      <c r="AA9" s="17">
        <v>4.7100000000000003E-2</v>
      </c>
      <c r="AB9" s="8">
        <v>2.9119999999999813</v>
      </c>
      <c r="AC9" s="8">
        <v>-5.2437020810514934</v>
      </c>
      <c r="AD9" s="8">
        <f>AVERAGE(AA9:AC9)</f>
        <v>-0.76153402701717077</v>
      </c>
      <c r="AE9" s="8">
        <v>-0.76153402701717077</v>
      </c>
      <c r="AG9" s="17">
        <v>4.7100000000000003E-2</v>
      </c>
      <c r="AH9" s="8">
        <v>-1.3846230678952298</v>
      </c>
      <c r="AI9" s="8">
        <v>-5.2437020810514934</v>
      </c>
      <c r="AJ9" s="8">
        <f>AVERAGE(AG9:AI9)</f>
        <v>-2.1937417163155746</v>
      </c>
      <c r="AK9" s="8">
        <v>-2.1937417163155746</v>
      </c>
      <c r="AM9" s="8">
        <v>2.3104458184184828</v>
      </c>
      <c r="AN9" s="8">
        <v>2.9119999999999813</v>
      </c>
      <c r="AO9" s="8">
        <v>-1.3846230678952298</v>
      </c>
      <c r="AP9" s="8">
        <f>AVERAGE(AM9:AO9)</f>
        <v>1.2792742501744114</v>
      </c>
      <c r="AQ9" s="8">
        <v>1.2792742501744114</v>
      </c>
      <c r="AS9" s="8">
        <v>2.3104458184184828</v>
      </c>
      <c r="AT9" s="2">
        <v>2.9119999999999813</v>
      </c>
      <c r="AU9" s="8">
        <v>-5.2437020810514934</v>
      </c>
      <c r="AV9" s="8">
        <f>AVERAGE(AS9:AU9)</f>
        <v>-7.0854208776764223E-3</v>
      </c>
      <c r="AW9" s="8">
        <v>-7.1000000000000004E-3</v>
      </c>
      <c r="AY9" s="8">
        <v>2.3104458184184828</v>
      </c>
      <c r="AZ9" s="8">
        <v>-1.3846230678952298</v>
      </c>
      <c r="BA9" s="8">
        <v>-5.2437020810514934</v>
      </c>
      <c r="BB9" s="8">
        <f>AVERAGE(AY9:BA9)</f>
        <v>-1.4392931101760802</v>
      </c>
      <c r="BC9" s="8">
        <v>-1.4392931101760802</v>
      </c>
      <c r="BE9" s="8">
        <v>2.9119999999999813</v>
      </c>
      <c r="BF9" s="8">
        <v>-1.3846230678952298</v>
      </c>
      <c r="BG9" s="8">
        <v>-5.2437020810514934</v>
      </c>
      <c r="BH9" s="8">
        <f>AVERAGE(BE9:BG9)</f>
        <v>-1.2387750496489141</v>
      </c>
      <c r="BI9" s="8">
        <v>-1.2387750496489141</v>
      </c>
    </row>
    <row r="10" spans="1:61" x14ac:dyDescent="0.2">
      <c r="A10" s="25" t="s">
        <v>5</v>
      </c>
      <c r="C10" s="17">
        <v>5.9215</v>
      </c>
      <c r="D10" s="8">
        <v>0.44331855604813342</v>
      </c>
      <c r="E10" s="8">
        <v>2.3965141612200203</v>
      </c>
      <c r="F10" s="8">
        <f t="shared" ref="F10:F20" si="0">AVERAGE(C10:E10)</f>
        <v>2.9204442390893846</v>
      </c>
      <c r="G10" s="8">
        <f>G9+F10</f>
        <v>4.6769595118955394</v>
      </c>
      <c r="I10" s="17">
        <v>5.9215</v>
      </c>
      <c r="J10" s="8">
        <v>0.44331855604813342</v>
      </c>
      <c r="K10" s="8">
        <v>1.5996967399545037</v>
      </c>
      <c r="L10" s="8">
        <f t="shared" ref="L10:L20" si="1">AVERAGE(I10:K10)</f>
        <v>2.6548384320008789</v>
      </c>
      <c r="M10" s="8">
        <f>M9+L10</f>
        <v>2.97914601550863</v>
      </c>
      <c r="N10" s="8"/>
      <c r="O10" s="17">
        <v>5.9215</v>
      </c>
      <c r="P10" s="8">
        <v>0.44331855604813342</v>
      </c>
      <c r="Q10" s="8">
        <v>-0.80816673755849111</v>
      </c>
      <c r="R10" s="8">
        <f t="shared" ref="R10:R20" si="2">AVERAGE(O10:Q10)</f>
        <v>1.8522172728298809</v>
      </c>
      <c r="S10" s="8">
        <f>S9+R10</f>
        <v>0.55378115610409839</v>
      </c>
      <c r="U10" s="17">
        <v>5.9215</v>
      </c>
      <c r="V10" s="8">
        <v>2.3965141612200203</v>
      </c>
      <c r="W10" s="8">
        <v>1.5996967399545037</v>
      </c>
      <c r="X10" s="8">
        <f t="shared" ref="X10:X20" si="3">AVERAGE(U10:W10)</f>
        <v>3.3059036337248409</v>
      </c>
      <c r="Y10" s="8">
        <f>Y9+X10</f>
        <v>3.8307292777597581</v>
      </c>
      <c r="AA10" s="17">
        <v>5.9215</v>
      </c>
      <c r="AB10" s="8">
        <v>2.3965141612200203</v>
      </c>
      <c r="AC10" s="8">
        <v>-0.80816673755849111</v>
      </c>
      <c r="AD10" s="8">
        <f t="shared" ref="AD10:AD20" si="4">AVERAGE(AA10:AC10)</f>
        <v>2.5032824745538433</v>
      </c>
      <c r="AE10" s="8">
        <f>AE9+AD10</f>
        <v>1.7417484475366725</v>
      </c>
      <c r="AG10" s="17">
        <v>5.9215</v>
      </c>
      <c r="AH10" s="8">
        <v>1.5996967399545037</v>
      </c>
      <c r="AI10" s="8">
        <v>-0.80816673755849111</v>
      </c>
      <c r="AJ10" s="8">
        <f t="shared" ref="AJ10:AJ20" si="5">AVERAGE(AG10:AI10)</f>
        <v>2.2376766674653372</v>
      </c>
      <c r="AK10" s="8">
        <f>AK9+AJ10</f>
        <v>4.3934951149762647E-2</v>
      </c>
      <c r="AM10" s="8">
        <v>0.44331855604813342</v>
      </c>
      <c r="AN10" s="8">
        <v>2.3965141612200203</v>
      </c>
      <c r="AO10" s="8">
        <v>1.5996967399545037</v>
      </c>
      <c r="AP10" s="8">
        <f t="shared" ref="AP10:AP20" si="6">AVERAGE(AM10:AO10)</f>
        <v>1.4798431524075524</v>
      </c>
      <c r="AQ10" s="8">
        <f>AQ9+AP10</f>
        <v>2.759117402581964</v>
      </c>
      <c r="AS10" s="8">
        <v>0.44331855604813342</v>
      </c>
      <c r="AT10" s="2">
        <v>2.3965141612200203</v>
      </c>
      <c r="AU10" s="8">
        <v>-0.80816673755849111</v>
      </c>
      <c r="AV10" s="8">
        <f t="shared" ref="AV10:AV20" si="7">AVERAGE(AS10:AU10)</f>
        <v>0.67722199323655419</v>
      </c>
      <c r="AW10" s="8">
        <f>AW9+AV10</f>
        <v>0.67012199323655419</v>
      </c>
      <c r="AY10" s="8">
        <v>0.44331855604813342</v>
      </c>
      <c r="AZ10" s="8">
        <v>1.5996967399545037</v>
      </c>
      <c r="BA10" s="8">
        <v>-0.80816673755849111</v>
      </c>
      <c r="BB10" s="8">
        <f t="shared" ref="BB10:BB20" si="8">AVERAGE(AY10:BA10)</f>
        <v>0.41161618614804868</v>
      </c>
      <c r="BC10" s="8">
        <f>BC9+BB10</f>
        <v>-1.0276769240280315</v>
      </c>
      <c r="BE10" s="8">
        <v>2.3965141612200203</v>
      </c>
      <c r="BF10" s="8">
        <v>1.5996967399545037</v>
      </c>
      <c r="BG10" s="8">
        <v>-0.80816673755849111</v>
      </c>
      <c r="BH10" s="8">
        <f t="shared" ref="BH10:BH20" si="9">AVERAGE(BE10:BG10)</f>
        <v>1.0626813878720109</v>
      </c>
      <c r="BI10" s="8">
        <f>BI9+BH10</f>
        <v>-0.17609366177690311</v>
      </c>
    </row>
    <row r="11" spans="1:61" x14ac:dyDescent="0.2">
      <c r="A11" s="25" t="s">
        <v>6</v>
      </c>
      <c r="C11" s="17">
        <v>0.90649999999999997</v>
      </c>
      <c r="D11" s="8">
        <v>-2.6031746031746072</v>
      </c>
      <c r="E11" s="8">
        <v>-12.411674347158208</v>
      </c>
      <c r="F11" s="8">
        <f t="shared" si="0"/>
        <v>-4.7027829834442718</v>
      </c>
      <c r="G11" s="8">
        <f t="shared" ref="G11:G20" si="10">G10+F11</f>
        <v>-2.5823471548732435E-2</v>
      </c>
      <c r="I11" s="17">
        <v>0.90649999999999997</v>
      </c>
      <c r="J11" s="8">
        <v>-2.6031746031746072</v>
      </c>
      <c r="K11" s="8">
        <v>1.1894350183662805</v>
      </c>
      <c r="L11" s="8">
        <f t="shared" si="1"/>
        <v>-0.16907986160277563</v>
      </c>
      <c r="M11" s="8">
        <f t="shared" ref="M11:M20" si="11">M10+L11</f>
        <v>2.8100661539058542</v>
      </c>
      <c r="N11" s="8"/>
      <c r="O11" s="17">
        <v>0.90649999999999997</v>
      </c>
      <c r="P11" s="8">
        <v>-2.6031746031746072</v>
      </c>
      <c r="Q11" s="8">
        <v>-1.9390979603562286</v>
      </c>
      <c r="R11" s="8">
        <f t="shared" si="2"/>
        <v>-1.211924187843612</v>
      </c>
      <c r="S11" s="8">
        <f t="shared" ref="S11:S20" si="12">S10+R11</f>
        <v>-0.65814303173951361</v>
      </c>
      <c r="U11" s="17">
        <v>0.90649999999999997</v>
      </c>
      <c r="V11" s="8">
        <v>-12.411674347158208</v>
      </c>
      <c r="W11" s="8">
        <v>1.1894350183662805</v>
      </c>
      <c r="X11" s="8">
        <f t="shared" si="3"/>
        <v>-3.438579776263976</v>
      </c>
      <c r="Y11" s="8">
        <f t="shared" ref="Y11:Y20" si="13">Y10+X11</f>
        <v>0.39214950149578209</v>
      </c>
      <c r="AA11" s="17">
        <v>0.90649999999999997</v>
      </c>
      <c r="AB11" s="8">
        <v>-12.411674347158208</v>
      </c>
      <c r="AC11" s="8">
        <v>-1.9390979603562286</v>
      </c>
      <c r="AD11" s="8">
        <f t="shared" si="4"/>
        <v>-4.4814241025048123</v>
      </c>
      <c r="AE11" s="8">
        <f t="shared" ref="AE11:AE20" si="14">AE10+AD11</f>
        <v>-2.7396756549681398</v>
      </c>
      <c r="AG11" s="17">
        <v>0.90649999999999997</v>
      </c>
      <c r="AH11" s="8">
        <v>1.1894350183662805</v>
      </c>
      <c r="AI11" s="8">
        <v>-1.9390979603562286</v>
      </c>
      <c r="AJ11" s="8">
        <f t="shared" si="5"/>
        <v>5.227901933668392E-2</v>
      </c>
      <c r="AK11" s="8">
        <f t="shared" ref="AK11:AK20" si="15">AK10+AJ11</f>
        <v>9.6213970486446559E-2</v>
      </c>
      <c r="AM11" s="8">
        <v>-2.6031746031746072</v>
      </c>
      <c r="AN11" s="8">
        <v>-12.411674347158208</v>
      </c>
      <c r="AO11" s="8">
        <v>1.1894350183662805</v>
      </c>
      <c r="AP11" s="8">
        <f t="shared" si="6"/>
        <v>-4.6084713106555117</v>
      </c>
      <c r="AQ11" s="8">
        <f t="shared" ref="AQ11:AQ20" si="16">AQ10+AP11</f>
        <v>-1.8493539080735477</v>
      </c>
      <c r="AS11" s="8">
        <v>-2.6031746031746072</v>
      </c>
      <c r="AT11" s="2">
        <v>-12.411674347158208</v>
      </c>
      <c r="AU11" s="8">
        <v>-1.9390979603562286</v>
      </c>
      <c r="AV11" s="8">
        <f t="shared" si="7"/>
        <v>-5.6513156368963484</v>
      </c>
      <c r="AW11" s="8">
        <f t="shared" ref="AW11:AW20" si="17">AW10+AV11</f>
        <v>-4.9811936436597941</v>
      </c>
      <c r="AY11" s="8">
        <v>-2.6031746031746072</v>
      </c>
      <c r="AZ11" s="8">
        <v>1.1894350183662805</v>
      </c>
      <c r="BA11" s="8">
        <v>-1.9390979603562286</v>
      </c>
      <c r="BB11" s="8">
        <f t="shared" si="8"/>
        <v>-1.1176125150548517</v>
      </c>
      <c r="BC11" s="8">
        <f t="shared" ref="BC11:BC20" si="18">BC10+BB11</f>
        <v>-2.1452894390828829</v>
      </c>
      <c r="BE11" s="8">
        <v>-12.411674347158208</v>
      </c>
      <c r="BF11" s="8">
        <v>1.1894350183662805</v>
      </c>
      <c r="BG11" s="8">
        <v>-1.9390979603562286</v>
      </c>
      <c r="BH11" s="8">
        <f t="shared" si="9"/>
        <v>-4.3871124297160522</v>
      </c>
      <c r="BI11" s="8">
        <f t="shared" ref="BI11:BI20" si="19">BI10+BH11</f>
        <v>-4.5632060914929555</v>
      </c>
    </row>
    <row r="12" spans="1:61" x14ac:dyDescent="0.2">
      <c r="A12" s="25" t="s">
        <v>7</v>
      </c>
      <c r="C12" s="17">
        <v>-0.87</v>
      </c>
      <c r="D12" s="8">
        <v>-2.1653543307086576</v>
      </c>
      <c r="E12" s="8">
        <v>-2.0084566596194509</v>
      </c>
      <c r="F12" s="8">
        <f t="shared" si="0"/>
        <v>-1.6812703301093694</v>
      </c>
      <c r="G12" s="8">
        <f t="shared" si="10"/>
        <v>-1.7070938016581019</v>
      </c>
      <c r="I12" s="17">
        <v>-0.87</v>
      </c>
      <c r="J12" s="8">
        <v>-2.1653543307086576</v>
      </c>
      <c r="K12" s="8">
        <v>-3.6748274320901886</v>
      </c>
      <c r="L12" s="8">
        <f t="shared" si="1"/>
        <v>-2.2367272542662824</v>
      </c>
      <c r="M12" s="8">
        <f t="shared" si="11"/>
        <v>0.57333889963957185</v>
      </c>
      <c r="N12" s="8"/>
      <c r="O12" s="17">
        <v>-0.87</v>
      </c>
      <c r="P12" s="8">
        <v>-2.1653543307086576</v>
      </c>
      <c r="Q12" s="8">
        <v>-3.7446557570396499</v>
      </c>
      <c r="R12" s="8">
        <f t="shared" si="2"/>
        <v>-2.2600033625827689</v>
      </c>
      <c r="S12" s="8">
        <f t="shared" si="12"/>
        <v>-2.9181463943222825</v>
      </c>
      <c r="U12" s="17">
        <v>-0.87</v>
      </c>
      <c r="V12" s="8">
        <v>-2.0084566596194509</v>
      </c>
      <c r="W12" s="8">
        <v>-3.6748274320901886</v>
      </c>
      <c r="X12" s="8">
        <f t="shared" si="3"/>
        <v>-2.18442803056988</v>
      </c>
      <c r="Y12" s="8">
        <f t="shared" si="13"/>
        <v>-1.7922785290740979</v>
      </c>
      <c r="AA12" s="17">
        <v>-0.87</v>
      </c>
      <c r="AB12" s="8">
        <v>-2.0084566596194509</v>
      </c>
      <c r="AC12" s="8">
        <v>-3.7446557570396499</v>
      </c>
      <c r="AD12" s="8">
        <f t="shared" si="4"/>
        <v>-2.207704138886367</v>
      </c>
      <c r="AE12" s="8">
        <f t="shared" si="14"/>
        <v>-4.9473797938545072</v>
      </c>
      <c r="AG12" s="17">
        <v>-0.87</v>
      </c>
      <c r="AH12" s="8">
        <v>-3.6748274320901886</v>
      </c>
      <c r="AI12" s="8">
        <v>-3.7446557570396499</v>
      </c>
      <c r="AJ12" s="8">
        <f t="shared" si="5"/>
        <v>-2.7631610630432792</v>
      </c>
      <c r="AK12" s="8">
        <f t="shared" si="15"/>
        <v>-2.6669470925568328</v>
      </c>
      <c r="AM12" s="8">
        <v>-2.1653543307086576</v>
      </c>
      <c r="AN12" s="8">
        <v>-2.0084566596194509</v>
      </c>
      <c r="AO12" s="8">
        <v>-3.6748274320901886</v>
      </c>
      <c r="AP12" s="8">
        <f t="shared" si="6"/>
        <v>-2.6162128074727655</v>
      </c>
      <c r="AQ12" s="8">
        <f t="shared" si="16"/>
        <v>-4.4655667155463128</v>
      </c>
      <c r="AS12" s="8">
        <v>-2.1653543307086576</v>
      </c>
      <c r="AT12" s="2">
        <v>-2.0084566596194509</v>
      </c>
      <c r="AU12" s="8">
        <v>-3.7446557570396499</v>
      </c>
      <c r="AV12" s="8">
        <f t="shared" si="7"/>
        <v>-2.6394889157892529</v>
      </c>
      <c r="AW12" s="8">
        <f t="shared" si="17"/>
        <v>-7.6206825594490475</v>
      </c>
      <c r="AY12" s="8">
        <v>-2.1653543307086576</v>
      </c>
      <c r="AZ12" s="8">
        <v>-3.6748274320901886</v>
      </c>
      <c r="BA12" s="8">
        <v>-3.7446557570396499</v>
      </c>
      <c r="BB12" s="8">
        <f t="shared" si="8"/>
        <v>-3.1949458399461652</v>
      </c>
      <c r="BC12" s="8">
        <f t="shared" si="18"/>
        <v>-5.3402352790290486</v>
      </c>
      <c r="BE12" s="8">
        <v>-2.0084566596194509</v>
      </c>
      <c r="BF12" s="8">
        <v>-3.6748274320901886</v>
      </c>
      <c r="BG12" s="8">
        <v>-3.7446557570396499</v>
      </c>
      <c r="BH12" s="8">
        <f t="shared" si="9"/>
        <v>-3.1426466162497633</v>
      </c>
      <c r="BI12" s="8">
        <f t="shared" si="19"/>
        <v>-7.7058527077427188</v>
      </c>
    </row>
    <row r="13" spans="1:61" x14ac:dyDescent="0.2">
      <c r="A13" s="25" t="s">
        <v>8</v>
      </c>
      <c r="C13" s="17">
        <v>5.7812999999999999</v>
      </c>
      <c r="D13" s="8">
        <v>2.6146010186757218</v>
      </c>
      <c r="E13" s="8">
        <v>8.3972252646951517</v>
      </c>
      <c r="F13" s="8">
        <f t="shared" si="0"/>
        <v>5.5977087611236245</v>
      </c>
      <c r="G13" s="8">
        <f t="shared" si="10"/>
        <v>3.8906149594655224</v>
      </c>
      <c r="I13" s="17">
        <v>5.7812999999999999</v>
      </c>
      <c r="J13" s="8">
        <v>2.6146010186757218</v>
      </c>
      <c r="K13" s="8">
        <v>3.6790391584786697</v>
      </c>
      <c r="L13" s="8">
        <f t="shared" si="1"/>
        <v>4.0249800590514644</v>
      </c>
      <c r="M13" s="8">
        <f t="shared" si="11"/>
        <v>4.5983189586910367</v>
      </c>
      <c r="N13" s="8"/>
      <c r="O13" s="17">
        <v>5.7812999999999999</v>
      </c>
      <c r="P13" s="8">
        <v>2.6146010186757218</v>
      </c>
      <c r="Q13" s="8">
        <v>-1.3364055299538991</v>
      </c>
      <c r="R13" s="8">
        <f t="shared" si="2"/>
        <v>2.3531651629072745</v>
      </c>
      <c r="S13" s="8">
        <f t="shared" si="12"/>
        <v>-0.564981231415008</v>
      </c>
      <c r="U13" s="17">
        <v>5.7812999999999999</v>
      </c>
      <c r="V13" s="8">
        <v>8.3972252646951517</v>
      </c>
      <c r="W13" s="8">
        <v>3.6790391584786697</v>
      </c>
      <c r="X13" s="8">
        <f t="shared" si="3"/>
        <v>5.9525214743912729</v>
      </c>
      <c r="Y13" s="8">
        <f t="shared" si="13"/>
        <v>4.160242945317175</v>
      </c>
      <c r="AA13" s="17">
        <v>5.7812999999999999</v>
      </c>
      <c r="AB13" s="8">
        <v>8.3972252646951517</v>
      </c>
      <c r="AC13" s="8">
        <v>-1.3364055299538991</v>
      </c>
      <c r="AD13" s="8">
        <f t="shared" si="4"/>
        <v>4.2807065782470843</v>
      </c>
      <c r="AE13" s="8">
        <f t="shared" si="14"/>
        <v>-0.66667321560742288</v>
      </c>
      <c r="AG13" s="17">
        <v>5.7812999999999999</v>
      </c>
      <c r="AH13" s="8">
        <v>3.6790391584786697</v>
      </c>
      <c r="AI13" s="8">
        <v>-1.3364055299538991</v>
      </c>
      <c r="AJ13" s="8">
        <f t="shared" si="5"/>
        <v>2.7079778761749238</v>
      </c>
      <c r="AK13" s="8">
        <f t="shared" si="15"/>
        <v>4.1030783618090982E-2</v>
      </c>
      <c r="AM13" s="8">
        <v>2.6146010186757218</v>
      </c>
      <c r="AN13" s="8">
        <v>8.3972252646951517</v>
      </c>
      <c r="AO13" s="8">
        <v>3.6790391584786697</v>
      </c>
      <c r="AP13" s="8">
        <f t="shared" si="6"/>
        <v>4.8969551472831805</v>
      </c>
      <c r="AQ13" s="8">
        <f t="shared" si="16"/>
        <v>0.43138843173686769</v>
      </c>
      <c r="AS13" s="8">
        <v>2.6146010186757218</v>
      </c>
      <c r="AT13" s="2">
        <v>8.3972252646951517</v>
      </c>
      <c r="AU13" s="8">
        <v>-1.3364055299538991</v>
      </c>
      <c r="AV13" s="8">
        <f t="shared" si="7"/>
        <v>3.2251402511389915</v>
      </c>
      <c r="AW13" s="8">
        <f t="shared" si="17"/>
        <v>-4.3955423083100555</v>
      </c>
      <c r="AY13" s="8">
        <v>2.6146010186757218</v>
      </c>
      <c r="AZ13" s="8">
        <v>3.6790391584786697</v>
      </c>
      <c r="BA13" s="8">
        <v>-1.3364055299538991</v>
      </c>
      <c r="BB13" s="8">
        <f t="shared" si="8"/>
        <v>1.6524115490668307</v>
      </c>
      <c r="BC13" s="8">
        <f t="shared" si="18"/>
        <v>-3.6878237299622176</v>
      </c>
      <c r="BE13" s="8">
        <v>8.3972252646951517</v>
      </c>
      <c r="BF13" s="8">
        <v>3.6790391584786697</v>
      </c>
      <c r="BG13" s="8">
        <v>-1.3364055299538991</v>
      </c>
      <c r="BH13" s="8">
        <f t="shared" si="9"/>
        <v>3.5799529644066408</v>
      </c>
      <c r="BI13" s="8">
        <f t="shared" si="19"/>
        <v>-4.1258997433360776</v>
      </c>
    </row>
    <row r="14" spans="1:61" x14ac:dyDescent="0.2">
      <c r="A14" s="25" t="s">
        <v>9</v>
      </c>
      <c r="C14" s="17">
        <v>4.4770000000000003</v>
      </c>
      <c r="D14" s="8">
        <v>0.5893909626718985</v>
      </c>
      <c r="E14" s="8">
        <v>6.6689008042895459</v>
      </c>
      <c r="F14" s="8">
        <f t="shared" si="0"/>
        <v>3.9117639223204819</v>
      </c>
      <c r="G14" s="8">
        <f t="shared" si="10"/>
        <v>7.8023788817860042</v>
      </c>
      <c r="I14" s="17">
        <v>4.4770000000000003</v>
      </c>
      <c r="J14" s="8">
        <v>0.5893909626718985</v>
      </c>
      <c r="K14" s="8">
        <v>1.5074070865459754</v>
      </c>
      <c r="L14" s="8">
        <f t="shared" si="1"/>
        <v>2.1912660164059581</v>
      </c>
      <c r="M14" s="8">
        <f t="shared" si="11"/>
        <v>6.7895849750969948</v>
      </c>
      <c r="N14" s="8"/>
      <c r="O14" s="17">
        <v>4.4770000000000003</v>
      </c>
      <c r="P14" s="8">
        <v>0.5893909626718985</v>
      </c>
      <c r="Q14" s="8">
        <v>1.7951098731042947</v>
      </c>
      <c r="R14" s="8">
        <f t="shared" si="2"/>
        <v>2.2871669452587313</v>
      </c>
      <c r="S14" s="8">
        <f t="shared" si="12"/>
        <v>1.7221857138437233</v>
      </c>
      <c r="U14" s="17">
        <v>4.4770000000000003</v>
      </c>
      <c r="V14" s="8">
        <v>6.6689008042895459</v>
      </c>
      <c r="W14" s="8">
        <v>1.5074070865459754</v>
      </c>
      <c r="X14" s="8">
        <f t="shared" si="3"/>
        <v>4.2177692969451739</v>
      </c>
      <c r="Y14" s="8">
        <f t="shared" si="13"/>
        <v>8.3780122422623489</v>
      </c>
      <c r="AA14" s="17">
        <v>4.4770000000000003</v>
      </c>
      <c r="AB14" s="8">
        <v>6.6689008042895459</v>
      </c>
      <c r="AC14" s="8">
        <v>1.7951098731042947</v>
      </c>
      <c r="AD14" s="8">
        <f t="shared" si="4"/>
        <v>4.3136702257979467</v>
      </c>
      <c r="AE14" s="8">
        <f t="shared" si="14"/>
        <v>3.6469970101905238</v>
      </c>
      <c r="AG14" s="17">
        <v>4.4770000000000003</v>
      </c>
      <c r="AH14" s="8">
        <v>1.5074070865459754</v>
      </c>
      <c r="AI14" s="8">
        <v>1.7951098731042947</v>
      </c>
      <c r="AJ14" s="8">
        <f t="shared" si="5"/>
        <v>2.5931723198834233</v>
      </c>
      <c r="AK14" s="8">
        <f t="shared" si="15"/>
        <v>2.6342031035015143</v>
      </c>
      <c r="AM14" s="8">
        <v>0.5893909626718985</v>
      </c>
      <c r="AN14" s="8">
        <v>6.6689008042895459</v>
      </c>
      <c r="AO14" s="8">
        <v>1.5074070865459754</v>
      </c>
      <c r="AP14" s="8">
        <f t="shared" si="6"/>
        <v>2.9218996178358068</v>
      </c>
      <c r="AQ14" s="8">
        <f t="shared" si="16"/>
        <v>3.3532880495726745</v>
      </c>
      <c r="AS14" s="8">
        <v>0.5893909626718985</v>
      </c>
      <c r="AT14" s="2">
        <v>6.6689008042895459</v>
      </c>
      <c r="AU14" s="8">
        <v>1.7951098731042947</v>
      </c>
      <c r="AV14" s="8">
        <f t="shared" si="7"/>
        <v>3.01780054668858</v>
      </c>
      <c r="AW14" s="8">
        <f t="shared" si="17"/>
        <v>-1.3777417616214755</v>
      </c>
      <c r="AY14" s="8">
        <v>0.5893909626718985</v>
      </c>
      <c r="AZ14" s="8">
        <v>1.5074070865459754</v>
      </c>
      <c r="BA14" s="8">
        <v>1.7951098731042947</v>
      </c>
      <c r="BB14" s="8">
        <f t="shared" si="8"/>
        <v>1.2973026407740562</v>
      </c>
      <c r="BC14" s="8">
        <f t="shared" si="18"/>
        <v>-2.3905210891881614</v>
      </c>
      <c r="BE14" s="8">
        <v>6.6689008042895459</v>
      </c>
      <c r="BF14" s="8">
        <v>1.5074070865459754</v>
      </c>
      <c r="BG14" s="8">
        <v>1.7951098731042947</v>
      </c>
      <c r="BH14" s="8">
        <f t="shared" si="9"/>
        <v>3.3238059213132716</v>
      </c>
      <c r="BI14" s="8">
        <f t="shared" si="19"/>
        <v>-0.80209382202280599</v>
      </c>
    </row>
    <row r="15" spans="1:61" x14ac:dyDescent="0.2">
      <c r="A15" s="25" t="s">
        <v>10</v>
      </c>
      <c r="C15" s="17">
        <v>6.4</v>
      </c>
      <c r="D15" s="8">
        <v>12.065573770491799</v>
      </c>
      <c r="E15" s="8">
        <v>5.3449347420758242</v>
      </c>
      <c r="F15" s="8">
        <f t="shared" si="0"/>
        <v>7.9368361708558757</v>
      </c>
      <c r="G15" s="8">
        <f t="shared" si="10"/>
        <v>15.73921505264188</v>
      </c>
      <c r="I15" s="17">
        <v>6.4</v>
      </c>
      <c r="J15" s="8">
        <v>12.065573770491799</v>
      </c>
      <c r="K15" s="8">
        <v>3.641872332073981</v>
      </c>
      <c r="L15" s="8">
        <f t="shared" si="1"/>
        <v>7.3691487008552601</v>
      </c>
      <c r="M15" s="8">
        <f t="shared" si="11"/>
        <v>14.158733675952256</v>
      </c>
      <c r="N15" s="8"/>
      <c r="O15" s="17">
        <v>6.4</v>
      </c>
      <c r="P15" s="8">
        <v>12.065573770491799</v>
      </c>
      <c r="Q15" s="8">
        <v>-2.1316321767543167</v>
      </c>
      <c r="R15" s="8">
        <f t="shared" si="2"/>
        <v>5.4446471979124951</v>
      </c>
      <c r="S15" s="8">
        <f t="shared" si="12"/>
        <v>7.1668329117562184</v>
      </c>
      <c r="U15" s="17">
        <v>6.4</v>
      </c>
      <c r="V15" s="8">
        <v>5.3449347420758242</v>
      </c>
      <c r="W15" s="8">
        <v>3.641872332073981</v>
      </c>
      <c r="X15" s="8">
        <f t="shared" si="3"/>
        <v>5.1289356913832682</v>
      </c>
      <c r="Y15" s="8">
        <f t="shared" si="13"/>
        <v>13.506947933645616</v>
      </c>
      <c r="AA15" s="17">
        <v>6.4</v>
      </c>
      <c r="AB15" s="8">
        <v>5.3449347420758242</v>
      </c>
      <c r="AC15" s="8">
        <v>-2.1316321767543167</v>
      </c>
      <c r="AD15" s="8">
        <f t="shared" si="4"/>
        <v>3.2044341884405028</v>
      </c>
      <c r="AE15" s="8">
        <f t="shared" si="14"/>
        <v>6.8514311986310261</v>
      </c>
      <c r="AG15" s="17">
        <v>6.4</v>
      </c>
      <c r="AH15" s="8">
        <v>3.641872332073981</v>
      </c>
      <c r="AI15" s="8">
        <v>-2.1316321767543167</v>
      </c>
      <c r="AJ15" s="8">
        <f t="shared" si="5"/>
        <v>2.6367467184398885</v>
      </c>
      <c r="AK15" s="8">
        <f t="shared" si="15"/>
        <v>5.2709498219414028</v>
      </c>
      <c r="AM15" s="8">
        <v>12.065573770491799</v>
      </c>
      <c r="AN15" s="8">
        <v>5.3449347420758242</v>
      </c>
      <c r="AO15" s="8">
        <v>3.641872332073981</v>
      </c>
      <c r="AP15" s="8">
        <f t="shared" si="6"/>
        <v>7.0174602815472014</v>
      </c>
      <c r="AQ15" s="8">
        <f t="shared" si="16"/>
        <v>10.370748331119875</v>
      </c>
      <c r="AS15" s="8">
        <v>12.065573770491799</v>
      </c>
      <c r="AT15" s="2">
        <v>5.3449347420758242</v>
      </c>
      <c r="AU15" s="8">
        <v>-2.1316321767543167</v>
      </c>
      <c r="AV15" s="8">
        <f t="shared" si="7"/>
        <v>5.0929587786044364</v>
      </c>
      <c r="AW15" s="8">
        <f t="shared" si="17"/>
        <v>3.7152170169829608</v>
      </c>
      <c r="AY15" s="8">
        <v>12.065573770491799</v>
      </c>
      <c r="AZ15" s="8">
        <v>3.641872332073981</v>
      </c>
      <c r="BA15" s="8">
        <v>-2.1316321767543167</v>
      </c>
      <c r="BB15" s="8">
        <f t="shared" si="8"/>
        <v>4.5252713086038208</v>
      </c>
      <c r="BC15" s="8">
        <f t="shared" si="18"/>
        <v>2.1347502194156593</v>
      </c>
      <c r="BE15" s="8">
        <v>5.3449347420758242</v>
      </c>
      <c r="BF15" s="8">
        <v>3.641872332073981</v>
      </c>
      <c r="BG15" s="8">
        <v>-2.1316321767543167</v>
      </c>
      <c r="BH15" s="8">
        <f t="shared" si="9"/>
        <v>2.2850582991318293</v>
      </c>
      <c r="BI15" s="8">
        <f t="shared" si="19"/>
        <v>1.4829644771090233</v>
      </c>
    </row>
    <row r="16" spans="1:61" x14ac:dyDescent="0.2">
      <c r="A16" s="25" t="s">
        <v>11</v>
      </c>
      <c r="C16" s="17">
        <v>2.7684000000000002</v>
      </c>
      <c r="D16" s="8">
        <v>-1.8583042973286945</v>
      </c>
      <c r="E16" s="8">
        <v>-2.042602859644016</v>
      </c>
      <c r="F16" s="8">
        <f t="shared" si="0"/>
        <v>-0.37750238565757011</v>
      </c>
      <c r="G16" s="8">
        <f t="shared" si="10"/>
        <v>15.36171266698431</v>
      </c>
      <c r="I16" s="17">
        <v>2.7684000000000002</v>
      </c>
      <c r="J16" s="8">
        <v>-1.8583042973286945</v>
      </c>
      <c r="K16" s="8">
        <v>-1.0446454625036572</v>
      </c>
      <c r="L16" s="8">
        <f t="shared" si="1"/>
        <v>-4.4849919944117168E-2</v>
      </c>
      <c r="M16" s="8">
        <f t="shared" si="11"/>
        <v>14.113883756008139</v>
      </c>
      <c r="N16" s="8"/>
      <c r="O16" s="17">
        <v>2.7684000000000002</v>
      </c>
      <c r="P16" s="8">
        <v>-1.8583042973286945</v>
      </c>
      <c r="Q16" s="8">
        <v>-3.9053818066359769</v>
      </c>
      <c r="R16" s="8">
        <f t="shared" si="2"/>
        <v>-0.99842870132155703</v>
      </c>
      <c r="S16" s="8">
        <f t="shared" si="12"/>
        <v>6.1684042104346615</v>
      </c>
      <c r="U16" s="17">
        <v>2.7684000000000002</v>
      </c>
      <c r="V16" s="8">
        <v>-2.042602859644016</v>
      </c>
      <c r="W16" s="8">
        <v>-1.0446454625036572</v>
      </c>
      <c r="X16" s="8">
        <f t="shared" si="3"/>
        <v>-0.10628277404922433</v>
      </c>
      <c r="Y16" s="8">
        <f t="shared" si="13"/>
        <v>13.400665159596391</v>
      </c>
      <c r="AA16" s="17">
        <v>2.7684000000000002</v>
      </c>
      <c r="AB16" s="8">
        <v>-2.042602859644016</v>
      </c>
      <c r="AC16" s="8">
        <v>-3.9053818066359769</v>
      </c>
      <c r="AD16" s="8">
        <f t="shared" si="4"/>
        <v>-1.0598615554266642</v>
      </c>
      <c r="AE16" s="8">
        <f t="shared" si="14"/>
        <v>5.7915696432043617</v>
      </c>
      <c r="AG16" s="17">
        <v>2.7684000000000002</v>
      </c>
      <c r="AH16" s="8">
        <v>-1.0446454625036572</v>
      </c>
      <c r="AI16" s="8">
        <v>-3.9053818066359769</v>
      </c>
      <c r="AJ16" s="8">
        <f t="shared" si="5"/>
        <v>-0.7272090897132113</v>
      </c>
      <c r="AK16" s="8">
        <f t="shared" si="15"/>
        <v>4.5437407322281915</v>
      </c>
      <c r="AM16" s="8">
        <v>-1.8583042973286945</v>
      </c>
      <c r="AN16" s="8">
        <v>-2.042602859644016</v>
      </c>
      <c r="AO16" s="8">
        <v>-1.0446454625036572</v>
      </c>
      <c r="AP16" s="8">
        <f t="shared" si="6"/>
        <v>-1.6485175398254561</v>
      </c>
      <c r="AQ16" s="8">
        <f t="shared" si="16"/>
        <v>8.7222307912944199</v>
      </c>
      <c r="AS16" s="8">
        <v>-1.8583042973286945</v>
      </c>
      <c r="AT16" s="2">
        <v>-2.042602859644016</v>
      </c>
      <c r="AU16" s="8">
        <v>-3.9053818066359769</v>
      </c>
      <c r="AV16" s="8">
        <f t="shared" si="7"/>
        <v>-2.6020963212028958</v>
      </c>
      <c r="AW16" s="8">
        <f t="shared" si="17"/>
        <v>1.113120695780065</v>
      </c>
      <c r="AY16" s="8">
        <v>-1.8583042973286945</v>
      </c>
      <c r="AZ16" s="8">
        <v>-1.0446454625036572</v>
      </c>
      <c r="BA16" s="8">
        <v>-3.9053818066359769</v>
      </c>
      <c r="BB16" s="8">
        <f t="shared" si="8"/>
        <v>-2.2694438554894432</v>
      </c>
      <c r="BC16" s="8">
        <f t="shared" si="18"/>
        <v>-0.13469363607378382</v>
      </c>
      <c r="BE16" s="8">
        <v>-2.042602859644016</v>
      </c>
      <c r="BF16" s="8">
        <v>-1.0446454625036572</v>
      </c>
      <c r="BG16" s="8">
        <v>-3.9053818066359769</v>
      </c>
      <c r="BH16" s="8">
        <f t="shared" si="9"/>
        <v>-2.3308767095945502</v>
      </c>
      <c r="BI16" s="8">
        <f t="shared" si="19"/>
        <v>-0.84791223248552683</v>
      </c>
    </row>
    <row r="17" spans="1:61" x14ac:dyDescent="0.2">
      <c r="A17" s="25" t="s">
        <v>12</v>
      </c>
      <c r="C17" s="17">
        <v>-3.4799999999999998E-2</v>
      </c>
      <c r="D17" s="8">
        <v>1.4592019058963679</v>
      </c>
      <c r="E17" s="8">
        <v>-1.0367298578199069</v>
      </c>
      <c r="F17" s="8">
        <f t="shared" si="0"/>
        <v>0.12922401602548703</v>
      </c>
      <c r="G17" s="8">
        <f t="shared" si="10"/>
        <v>15.490936683009798</v>
      </c>
      <c r="I17" s="17">
        <v>-3.4799999999999998E-2</v>
      </c>
      <c r="J17" s="8">
        <v>1.4592019058963679</v>
      </c>
      <c r="K17" s="8">
        <v>7.9101254741756666</v>
      </c>
      <c r="L17" s="8">
        <f t="shared" si="1"/>
        <v>3.1115091266906778</v>
      </c>
      <c r="M17" s="8">
        <f t="shared" si="11"/>
        <v>17.225392882698817</v>
      </c>
      <c r="N17" s="8"/>
      <c r="O17" s="17">
        <v>-3.4799999999999998E-2</v>
      </c>
      <c r="P17" s="8">
        <v>1.4592019058963679</v>
      </c>
      <c r="Q17" s="8">
        <v>-0.87748344370861542</v>
      </c>
      <c r="R17" s="8">
        <f t="shared" si="2"/>
        <v>0.18230615406258419</v>
      </c>
      <c r="S17" s="8">
        <f t="shared" si="12"/>
        <v>6.350710364497246</v>
      </c>
      <c r="U17" s="17">
        <v>-3.4799999999999998E-2</v>
      </c>
      <c r="V17" s="8">
        <v>-1.0367298578199069</v>
      </c>
      <c r="W17" s="8">
        <v>7.9101254741756666</v>
      </c>
      <c r="X17" s="8">
        <f t="shared" si="3"/>
        <v>2.2795318721185867</v>
      </c>
      <c r="Y17" s="8">
        <f t="shared" si="13"/>
        <v>15.680197031714979</v>
      </c>
      <c r="AA17" s="17">
        <v>-3.4799999999999998E-2</v>
      </c>
      <c r="AB17" s="8">
        <v>-1.0367298578199069</v>
      </c>
      <c r="AC17" s="8">
        <v>-0.87748344370861542</v>
      </c>
      <c r="AD17" s="8">
        <f t="shared" si="4"/>
        <v>-0.64967110050950738</v>
      </c>
      <c r="AE17" s="8">
        <f t="shared" si="14"/>
        <v>5.1418985426948547</v>
      </c>
      <c r="AG17" s="17">
        <v>-3.4799999999999998E-2</v>
      </c>
      <c r="AH17" s="8">
        <v>7.9101254741756666</v>
      </c>
      <c r="AI17" s="8">
        <v>-0.87748344370861542</v>
      </c>
      <c r="AJ17" s="8">
        <f t="shared" si="5"/>
        <v>2.3326140101556838</v>
      </c>
      <c r="AK17" s="8">
        <f t="shared" si="15"/>
        <v>6.8763547423838753</v>
      </c>
      <c r="AM17" s="8">
        <v>1.4592019058963679</v>
      </c>
      <c r="AN17" s="8">
        <v>-1.0367298578199069</v>
      </c>
      <c r="AO17" s="8">
        <v>7.9101254741756666</v>
      </c>
      <c r="AP17" s="8">
        <f t="shared" si="6"/>
        <v>2.777532507417376</v>
      </c>
      <c r="AQ17" s="8">
        <f t="shared" si="16"/>
        <v>11.499763298711796</v>
      </c>
      <c r="AS17" s="8">
        <v>1.4592019058963679</v>
      </c>
      <c r="AT17" s="2">
        <v>-1.0367298578199069</v>
      </c>
      <c r="AU17" s="8">
        <v>-0.87748344370861542</v>
      </c>
      <c r="AV17" s="8">
        <f t="shared" si="7"/>
        <v>-0.15167046521071814</v>
      </c>
      <c r="AW17" s="8">
        <f t="shared" si="17"/>
        <v>0.96145023056934686</v>
      </c>
      <c r="AY17" s="8">
        <v>1.4592019058963679</v>
      </c>
      <c r="AZ17" s="8">
        <v>7.9101254741756666</v>
      </c>
      <c r="BA17" s="8">
        <v>-0.87748344370861542</v>
      </c>
      <c r="BB17" s="8">
        <f t="shared" si="8"/>
        <v>2.8306146454544732</v>
      </c>
      <c r="BC17" s="8">
        <f t="shared" si="18"/>
        <v>2.6959210093806893</v>
      </c>
      <c r="BE17" s="8">
        <v>-1.0367298578199069</v>
      </c>
      <c r="BF17" s="8">
        <v>7.9101254741756666</v>
      </c>
      <c r="BG17" s="8">
        <v>-0.87748344370861542</v>
      </c>
      <c r="BH17" s="8">
        <f t="shared" si="9"/>
        <v>1.9986373908823813</v>
      </c>
      <c r="BI17" s="8">
        <f t="shared" si="19"/>
        <v>1.1507251583968545</v>
      </c>
    </row>
    <row r="18" spans="1:61" x14ac:dyDescent="0.2">
      <c r="A18" s="25" t="s">
        <v>13</v>
      </c>
      <c r="C18" s="17">
        <v>4.2161</v>
      </c>
      <c r="D18" s="8">
        <v>-7.1828083603179156</v>
      </c>
      <c r="E18" s="8">
        <v>2.9720804563194037</v>
      </c>
      <c r="F18" s="8">
        <f t="shared" si="0"/>
        <v>1.790698667162675E-3</v>
      </c>
      <c r="G18" s="8">
        <f t="shared" si="10"/>
        <v>15.492727381676961</v>
      </c>
      <c r="I18" s="17">
        <v>4.2161</v>
      </c>
      <c r="J18" s="8">
        <v>-7.1828083603179156</v>
      </c>
      <c r="K18" s="8">
        <v>5.8178426706116948</v>
      </c>
      <c r="L18" s="8">
        <f t="shared" si="1"/>
        <v>0.95037810343125972</v>
      </c>
      <c r="M18" s="8">
        <f t="shared" si="11"/>
        <v>18.175770986130075</v>
      </c>
      <c r="N18" s="8"/>
      <c r="O18" s="17">
        <v>4.2161</v>
      </c>
      <c r="P18" s="8">
        <v>-7.1828083603179156</v>
      </c>
      <c r="Q18" s="8">
        <v>-3.4442595673876863</v>
      </c>
      <c r="R18" s="8">
        <f t="shared" si="2"/>
        <v>-2.1369893092352008</v>
      </c>
      <c r="S18" s="8">
        <f t="shared" si="12"/>
        <v>4.2137210552620452</v>
      </c>
      <c r="U18" s="17">
        <v>4.2161</v>
      </c>
      <c r="V18" s="8">
        <v>2.9720804563194037</v>
      </c>
      <c r="W18" s="8">
        <v>5.8178426706116948</v>
      </c>
      <c r="X18" s="8">
        <f t="shared" si="3"/>
        <v>4.3353410423103655</v>
      </c>
      <c r="Y18" s="8">
        <f t="shared" si="13"/>
        <v>20.015538074025343</v>
      </c>
      <c r="AA18" s="17">
        <v>4.2161</v>
      </c>
      <c r="AB18" s="8">
        <v>2.9720804563194037</v>
      </c>
      <c r="AC18" s="8">
        <v>-3.4442595673876863</v>
      </c>
      <c r="AD18" s="8">
        <f t="shared" si="4"/>
        <v>1.2479736296439057</v>
      </c>
      <c r="AE18" s="8">
        <f t="shared" si="14"/>
        <v>6.3898721723387606</v>
      </c>
      <c r="AG18" s="17">
        <v>4.2161</v>
      </c>
      <c r="AH18" s="8">
        <v>5.8178426706116948</v>
      </c>
      <c r="AI18" s="8">
        <v>-3.4442595673876863</v>
      </c>
      <c r="AJ18" s="8">
        <f t="shared" si="5"/>
        <v>2.1965610344080027</v>
      </c>
      <c r="AK18" s="8">
        <f t="shared" si="15"/>
        <v>9.0729157767918771</v>
      </c>
      <c r="AM18" s="8">
        <v>-7.1828083603179156</v>
      </c>
      <c r="AN18" s="8">
        <v>2.9720804563194037</v>
      </c>
      <c r="AO18" s="8">
        <v>5.8178426706116948</v>
      </c>
      <c r="AP18" s="8">
        <f t="shared" si="6"/>
        <v>0.53570492220439425</v>
      </c>
      <c r="AQ18" s="8">
        <f t="shared" si="16"/>
        <v>12.03546822091619</v>
      </c>
      <c r="AS18" s="8">
        <v>-7.1828083603179156</v>
      </c>
      <c r="AT18" s="2">
        <v>2.9720804563194037</v>
      </c>
      <c r="AU18" s="8">
        <v>-3.4442595673876863</v>
      </c>
      <c r="AV18" s="8">
        <f t="shared" si="7"/>
        <v>-2.5516624904620659</v>
      </c>
      <c r="AW18" s="8">
        <f t="shared" si="17"/>
        <v>-1.5902122598927191</v>
      </c>
      <c r="AY18" s="8">
        <v>-7.1828083603179156</v>
      </c>
      <c r="AZ18" s="8">
        <v>5.8178426706116948</v>
      </c>
      <c r="BA18" s="8">
        <v>-3.4442595673876863</v>
      </c>
      <c r="BB18" s="8">
        <f t="shared" si="8"/>
        <v>-1.603075085697969</v>
      </c>
      <c r="BC18" s="8">
        <f t="shared" si="18"/>
        <v>1.0928459236827204</v>
      </c>
      <c r="BE18" s="8">
        <v>2.9720804563194037</v>
      </c>
      <c r="BF18" s="8">
        <v>5.8178426706116948</v>
      </c>
      <c r="BG18" s="8">
        <v>-3.4442595673876863</v>
      </c>
      <c r="BH18" s="8">
        <f t="shared" si="9"/>
        <v>1.7818878531811375</v>
      </c>
      <c r="BI18" s="8">
        <f t="shared" si="19"/>
        <v>2.9326130115779918</v>
      </c>
    </row>
    <row r="19" spans="1:61" x14ac:dyDescent="0.2">
      <c r="A19" s="25" t="s">
        <v>14</v>
      </c>
      <c r="C19" s="17">
        <v>-5.9798999999999998</v>
      </c>
      <c r="D19" s="8">
        <v>-1.6341923318667462</v>
      </c>
      <c r="E19" s="8">
        <v>0.37367059499857636</v>
      </c>
      <c r="F19" s="8">
        <f t="shared" si="0"/>
        <v>-2.41347391228939</v>
      </c>
      <c r="G19" s="8">
        <f t="shared" si="10"/>
        <v>13.07925346938757</v>
      </c>
      <c r="I19" s="17">
        <v>-5.9798999999999998</v>
      </c>
      <c r="J19" s="8">
        <v>-1.6341923318667462</v>
      </c>
      <c r="K19" s="8">
        <v>-5.9304455170041237</v>
      </c>
      <c r="L19" s="8">
        <f t="shared" si="1"/>
        <v>-4.5148459496236235</v>
      </c>
      <c r="M19" s="8">
        <f t="shared" si="11"/>
        <v>13.660925036506452</v>
      </c>
      <c r="N19" s="8"/>
      <c r="O19" s="17">
        <v>-5.9798999999999998</v>
      </c>
      <c r="P19" s="8">
        <v>-1.6341923318667462</v>
      </c>
      <c r="Q19" s="8">
        <v>0.13805004314062508</v>
      </c>
      <c r="R19" s="8">
        <f t="shared" si="2"/>
        <v>-2.4920140962420403</v>
      </c>
      <c r="S19" s="8">
        <f t="shared" si="12"/>
        <v>1.7217069590200049</v>
      </c>
      <c r="U19" s="17">
        <v>-5.9798999999999998</v>
      </c>
      <c r="V19" s="8">
        <v>0.37367059499857636</v>
      </c>
      <c r="W19" s="8">
        <v>-5.9304455170041237</v>
      </c>
      <c r="X19" s="8">
        <f t="shared" si="3"/>
        <v>-3.8455583073351822</v>
      </c>
      <c r="Y19" s="8">
        <f t="shared" si="13"/>
        <v>16.169979766690162</v>
      </c>
      <c r="AA19" s="17">
        <v>-5.9798999999999998</v>
      </c>
      <c r="AB19" s="8">
        <v>0.37367059499857636</v>
      </c>
      <c r="AC19" s="8">
        <v>0.13805004314062508</v>
      </c>
      <c r="AD19" s="8">
        <f t="shared" si="4"/>
        <v>-1.8227264539535994</v>
      </c>
      <c r="AE19" s="8">
        <f t="shared" si="14"/>
        <v>4.5671457183851611</v>
      </c>
      <c r="AG19" s="17">
        <v>-5.9798999999999998</v>
      </c>
      <c r="AH19" s="8">
        <v>-5.9304455170041237</v>
      </c>
      <c r="AI19" s="8">
        <v>0.13805004314062508</v>
      </c>
      <c r="AJ19" s="8">
        <f t="shared" si="5"/>
        <v>-3.9240984912878329</v>
      </c>
      <c r="AK19" s="8">
        <f t="shared" si="15"/>
        <v>5.1488172855040446</v>
      </c>
      <c r="AM19" s="8">
        <v>-1.6341923318667462</v>
      </c>
      <c r="AN19" s="8">
        <v>0.37367059499857636</v>
      </c>
      <c r="AO19" s="8">
        <v>-5.9304455170041237</v>
      </c>
      <c r="AP19" s="8">
        <f t="shared" si="6"/>
        <v>-2.396989084624098</v>
      </c>
      <c r="AQ19" s="8">
        <f t="shared" si="16"/>
        <v>9.6384791362920925</v>
      </c>
      <c r="AS19" s="8">
        <v>-1.6341923318667462</v>
      </c>
      <c r="AT19" s="2">
        <v>0.37367059499857636</v>
      </c>
      <c r="AU19" s="8">
        <v>0.13805004314062508</v>
      </c>
      <c r="AV19" s="8">
        <f t="shared" si="7"/>
        <v>-0.37415723124251493</v>
      </c>
      <c r="AW19" s="8">
        <f t="shared" si="17"/>
        <v>-1.9643694911352341</v>
      </c>
      <c r="AY19" s="8">
        <v>-1.6341923318667462</v>
      </c>
      <c r="AZ19" s="8">
        <v>-5.9304455170041237</v>
      </c>
      <c r="BA19" s="8">
        <v>0.13805004314062508</v>
      </c>
      <c r="BB19" s="8">
        <f t="shared" si="8"/>
        <v>-2.4755292685767483</v>
      </c>
      <c r="BC19" s="8">
        <f t="shared" si="18"/>
        <v>-1.3826833448940279</v>
      </c>
      <c r="BE19" s="8">
        <v>0.37367059499857636</v>
      </c>
      <c r="BF19" s="8">
        <v>-5.9304455170041237</v>
      </c>
      <c r="BG19" s="8">
        <v>0.13805004314062508</v>
      </c>
      <c r="BH19" s="8">
        <f t="shared" si="9"/>
        <v>-1.8062416262883074</v>
      </c>
      <c r="BI19" s="8">
        <f t="shared" si="19"/>
        <v>1.1263713852896844</v>
      </c>
    </row>
    <row r="20" spans="1:61" x14ac:dyDescent="0.2">
      <c r="A20" s="25" t="s">
        <v>15</v>
      </c>
      <c r="C20" s="17">
        <v>4.1811999999999996</v>
      </c>
      <c r="D20" s="8">
        <v>0.60644749441429724</v>
      </c>
      <c r="E20" s="8">
        <v>3.8728323699421807</v>
      </c>
      <c r="F20" s="8">
        <f t="shared" si="0"/>
        <v>2.8868266214521596</v>
      </c>
      <c r="G20" s="8">
        <f t="shared" si="10"/>
        <v>15.96608009083973</v>
      </c>
      <c r="I20" s="17">
        <v>4.1811999999999996</v>
      </c>
      <c r="J20" s="8">
        <v>0.60644749441429724</v>
      </c>
      <c r="K20" s="8">
        <v>4.227481347747597</v>
      </c>
      <c r="L20" s="8">
        <f t="shared" si="1"/>
        <v>3.0050429473872975</v>
      </c>
      <c r="M20" s="8">
        <f t="shared" si="11"/>
        <v>16.665967983893751</v>
      </c>
      <c r="N20" s="8"/>
      <c r="O20" s="17">
        <v>4.1811999999999996</v>
      </c>
      <c r="P20" s="8">
        <v>0.60644749441429724</v>
      </c>
      <c r="Q20" s="8">
        <v>-2.7333677153171809</v>
      </c>
      <c r="R20" s="8">
        <f t="shared" si="2"/>
        <v>0.68475992636570526</v>
      </c>
      <c r="S20" s="8">
        <f t="shared" si="12"/>
        <v>2.4064668853857101</v>
      </c>
      <c r="U20" s="17">
        <v>4.1811999999999996</v>
      </c>
      <c r="V20" s="8">
        <v>3.8728323699421807</v>
      </c>
      <c r="W20" s="8">
        <v>4.227481347747597</v>
      </c>
      <c r="X20" s="8">
        <f t="shared" si="3"/>
        <v>4.093837905896593</v>
      </c>
      <c r="Y20" s="8">
        <f t="shared" si="13"/>
        <v>20.263817672586754</v>
      </c>
      <c r="AA20" s="17">
        <v>4.1811999999999996</v>
      </c>
      <c r="AB20" s="8">
        <v>3.8728323699421807</v>
      </c>
      <c r="AC20" s="8">
        <v>-2.7333677153171809</v>
      </c>
      <c r="AD20" s="8">
        <f t="shared" si="4"/>
        <v>1.773554884875</v>
      </c>
      <c r="AE20" s="8">
        <f t="shared" si="14"/>
        <v>6.3407006032601609</v>
      </c>
      <c r="AG20" s="17">
        <v>4.1811999999999996</v>
      </c>
      <c r="AH20" s="8">
        <v>4.227481347747597</v>
      </c>
      <c r="AI20" s="8">
        <v>-2.7333677153171809</v>
      </c>
      <c r="AJ20" s="8">
        <f t="shared" si="5"/>
        <v>1.8917712108101383</v>
      </c>
      <c r="AK20" s="8">
        <f t="shared" si="15"/>
        <v>7.0405884963141832</v>
      </c>
      <c r="AM20" s="8">
        <v>0.60644749441429724</v>
      </c>
      <c r="AN20" s="8">
        <v>3.8728323699421807</v>
      </c>
      <c r="AO20" s="8">
        <v>4.227481347747597</v>
      </c>
      <c r="AP20" s="8">
        <f t="shared" si="6"/>
        <v>2.9022537373680248</v>
      </c>
      <c r="AQ20" s="8">
        <f t="shared" si="16"/>
        <v>12.540732873660117</v>
      </c>
      <c r="AS20" s="8">
        <v>0.60644749441429724</v>
      </c>
      <c r="AT20" s="2">
        <v>3.8728323699421807</v>
      </c>
      <c r="AU20" s="8">
        <v>-2.7333677153171809</v>
      </c>
      <c r="AV20" s="8">
        <f t="shared" si="7"/>
        <v>0.58197071634643238</v>
      </c>
      <c r="AW20" s="8">
        <f t="shared" si="17"/>
        <v>-1.3823987747888018</v>
      </c>
      <c r="AY20" s="8">
        <v>0.60644749441429724</v>
      </c>
      <c r="AZ20" s="8">
        <v>4.227481347747597</v>
      </c>
      <c r="BA20" s="8">
        <v>-2.7333677153171809</v>
      </c>
      <c r="BB20" s="8">
        <f t="shared" si="8"/>
        <v>0.70018704228157114</v>
      </c>
      <c r="BC20" s="8">
        <f t="shared" si="18"/>
        <v>-0.68249630261245675</v>
      </c>
      <c r="BE20" s="8">
        <v>3.8728323699421807</v>
      </c>
      <c r="BF20" s="8">
        <v>4.227481347747597</v>
      </c>
      <c r="BG20" s="8">
        <v>-2.7333677153171809</v>
      </c>
      <c r="BH20" s="8">
        <f t="shared" si="9"/>
        <v>1.7889820007908657</v>
      </c>
      <c r="BI20" s="8">
        <f t="shared" si="19"/>
        <v>2.9153533860805503</v>
      </c>
    </row>
    <row r="22" spans="1:61" x14ac:dyDescent="0.2">
      <c r="Q22" t="s">
        <v>17</v>
      </c>
      <c r="R22" s="2">
        <f>AVERAGE(R9:R21)</f>
        <v>0.22857090954726297</v>
      </c>
      <c r="W22" t="s">
        <v>17</v>
      </c>
      <c r="X22" s="2">
        <f>AVERAGE(X9:X21)</f>
        <v>1.6886514727155628</v>
      </c>
      <c r="AC22" t="s">
        <v>17</v>
      </c>
      <c r="AD22" s="2">
        <f>AVERAGE(AD9:AD21)</f>
        <v>0.52839171693834674</v>
      </c>
      <c r="AI22" t="s">
        <v>17</v>
      </c>
      <c r="AJ22" s="2">
        <f>AVERAGE(AJ9:AJ21)</f>
        <v>0.58671570802618189</v>
      </c>
      <c r="AO22" t="s">
        <v>17</v>
      </c>
      <c r="AP22" s="2">
        <f>AVERAGE(AP9:AP21)</f>
        <v>1.0450610728050098</v>
      </c>
      <c r="AU22" t="s">
        <v>17</v>
      </c>
      <c r="AV22" s="2">
        <f>AVERAGE(AV9:AV21)</f>
        <v>-0.11519868297220652</v>
      </c>
      <c r="BA22" t="s">
        <v>17</v>
      </c>
      <c r="BB22" s="2">
        <f>AVERAGE(BB9:BB21)</f>
        <v>-5.6874691884371394E-2</v>
      </c>
      <c r="BG22" t="s">
        <v>17</v>
      </c>
      <c r="BH22" s="2">
        <f>AVERAGE(BH9:BH21)</f>
        <v>0.24294611550671252</v>
      </c>
    </row>
    <row r="23" spans="1:61" x14ac:dyDescent="0.2">
      <c r="E23" t="s">
        <v>17</v>
      </c>
      <c r="F23" s="2">
        <f>AVERAGE(F9:F22)</f>
        <v>1.3305066742366443</v>
      </c>
      <c r="K23" t="s">
        <v>17</v>
      </c>
      <c r="L23" s="2">
        <f>AVERAGE(L9:L22)</f>
        <v>1.3888306653244793</v>
      </c>
      <c r="Q23" t="s">
        <v>62</v>
      </c>
      <c r="R23" s="2">
        <f>MEDIAN(R9:R20)</f>
        <v>-0.38987296674087635</v>
      </c>
      <c r="W23" t="s">
        <v>62</v>
      </c>
      <c r="X23" s="2">
        <f>MEDIAN(X9:X20)</f>
        <v>2.792717752921714</v>
      </c>
      <c r="AC23" t="s">
        <v>62</v>
      </c>
      <c r="AD23" s="2">
        <f>MEDIAN(AD9:AD20)</f>
        <v>0.29915126456719909</v>
      </c>
      <c r="AI23" t="s">
        <v>62</v>
      </c>
      <c r="AJ23" s="2">
        <f>MEDIAN(AJ9:AJ20)</f>
        <v>2.0441661226090706</v>
      </c>
      <c r="AO23" t="s">
        <v>62</v>
      </c>
      <c r="AP23" s="2">
        <f>MEDIAN(AP9:AP20)</f>
        <v>1.379558701290982</v>
      </c>
      <c r="AU23" t="s">
        <v>62</v>
      </c>
      <c r="AV23" s="2">
        <f>MEDIAN(AV9:AV20)</f>
        <v>-7.9377943044197277E-2</v>
      </c>
      <c r="BA23" t="s">
        <v>62</v>
      </c>
      <c r="BB23" s="2">
        <f>MEDIAN(BB9:BB20)</f>
        <v>-0.35299816445340149</v>
      </c>
      <c r="BG23" t="s">
        <v>62</v>
      </c>
      <c r="BH23" s="2">
        <f>MEDIAN(BH9:BH20)</f>
        <v>1.4222846205265742</v>
      </c>
    </row>
    <row r="24" spans="1:61" x14ac:dyDescent="0.2">
      <c r="E24" t="s">
        <v>62</v>
      </c>
      <c r="F24" s="2">
        <f>MEDIAN(F9:F20)</f>
        <v>0.942869644415821</v>
      </c>
      <c r="K24" t="s">
        <v>62</v>
      </c>
      <c r="L24" s="2">
        <f>MEDIAN(L9:L20)</f>
        <v>1.5708220599186089</v>
      </c>
      <c r="Q24" t="s">
        <v>63</v>
      </c>
      <c r="R24" s="2">
        <f>_xlfn.STDEV.P(R9:R20)</f>
        <v>2.2911831679209635</v>
      </c>
      <c r="W24" t="s">
        <v>63</v>
      </c>
      <c r="X24" s="2">
        <f>_xlfn.STDEV.P(X9:X20)</f>
        <v>3.2743970696742091</v>
      </c>
      <c r="AC24" t="s">
        <v>63</v>
      </c>
      <c r="AD24" s="2">
        <f>_xlfn.STDEV.P(AD9:AD20)</f>
        <v>2.6649632123815397</v>
      </c>
      <c r="AI24" t="s">
        <v>63</v>
      </c>
      <c r="AJ24" s="2">
        <f>_xlfn.STDEV.P(AJ9:AJ20)</f>
        <v>2.3113657008200152</v>
      </c>
      <c r="AO24" t="s">
        <v>63</v>
      </c>
      <c r="AP24" s="2">
        <f>_xlfn.STDEV.P(AP9:AP20)</f>
        <v>3.233336123908026</v>
      </c>
      <c r="AU24" t="s">
        <v>63</v>
      </c>
      <c r="AV24" s="2">
        <f>_xlfn.STDEV.P(AV9:AV20)</f>
        <v>2.8640611356535026</v>
      </c>
      <c r="BA24" t="s">
        <v>63</v>
      </c>
      <c r="BB24" s="2">
        <f>_xlfn.STDEV.P(BB9:BB20)</f>
        <v>2.2528049623916844</v>
      </c>
      <c r="BG24" t="s">
        <v>63</v>
      </c>
      <c r="BH24" s="2">
        <f>_xlfn.STDEV.P(BH9:BH20)</f>
        <v>2.5695238315331297</v>
      </c>
    </row>
    <row r="25" spans="1:61" x14ac:dyDescent="0.2">
      <c r="E25" t="s">
        <v>63</v>
      </c>
      <c r="F25" s="2">
        <f>_xlfn.STDEV.P(F9:F20)</f>
        <v>3.4066313417156091</v>
      </c>
      <c r="K25" t="s">
        <v>63</v>
      </c>
      <c r="L25" s="2">
        <f>_xlfn.STDEV.P(L9:L20)</f>
        <v>2.9488129233849958</v>
      </c>
      <c r="Q25" t="s">
        <v>64</v>
      </c>
      <c r="R25">
        <f>_xlfn.VAR.P(R9:R21)</f>
        <v>5.2495203089643416</v>
      </c>
      <c r="W25" t="s">
        <v>64</v>
      </c>
      <c r="X25">
        <f>_xlfn.VAR.P(X9:X20)</f>
        <v>10.721676169891047</v>
      </c>
      <c r="AC25" t="s">
        <v>64</v>
      </c>
      <c r="AD25">
        <f>_xlfn.VAR.P(AD9:AD20)</f>
        <v>7.1020289233469347</v>
      </c>
      <c r="AI25" t="s">
        <v>64</v>
      </c>
      <c r="AJ25">
        <f>_xlfn.VAR.P(AJ9:AJ20)</f>
        <v>5.3424114029271994</v>
      </c>
      <c r="AO25" t="s">
        <v>64</v>
      </c>
      <c r="AP25">
        <f>_xlfn.VAR.P(AP9:AP20)</f>
        <v>10.454462490168579</v>
      </c>
      <c r="AU25" t="s">
        <v>64</v>
      </c>
      <c r="AV25">
        <f>_xlfn.VAR.P(AV9:AV20)</f>
        <v>8.2028461887608319</v>
      </c>
      <c r="BA25" t="s">
        <v>64</v>
      </c>
      <c r="BB25">
        <f>_xlfn.VAR.P(BB9:BB20)</f>
        <v>5.0751301985765984</v>
      </c>
      <c r="BG25" t="s">
        <v>64</v>
      </c>
      <c r="BH25">
        <f>_xlfn.VAR.P(BH9:BH20)</f>
        <v>6.6024527208166965</v>
      </c>
    </row>
    <row r="26" spans="1:61" x14ac:dyDescent="0.2">
      <c r="E26" t="s">
        <v>64</v>
      </c>
      <c r="F26">
        <f>_xlfn.VAR.P(F9:F21)</f>
        <v>11.605137098359091</v>
      </c>
      <c r="K26" t="s">
        <v>64</v>
      </c>
      <c r="L26">
        <f>_xlfn.VAR.P(L9:L20)</f>
        <v>8.695497657122365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csco</vt:lpstr>
      <vt:lpstr>ebay</vt:lpstr>
      <vt:lpstr>googl</vt:lpstr>
      <vt:lpstr>msft</vt:lpstr>
      <vt:lpstr>portofolio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2017-08-09T15:12:40Z</dcterms:created>
  <dcterms:modified xsi:type="dcterms:W3CDTF">2017-08-14T15:43:16Z</dcterms:modified>
</cp:coreProperties>
</file>