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05" windowWidth="15195" windowHeight="11010" tabRatio="874"/>
  </bookViews>
  <sheets>
    <sheet name="АНАЛОГ.ВИДЕО" sheetId="2" r:id="rId1"/>
    <sheet name="HD.ВИДЕО" sheetId="29" r:id="rId2"/>
  </sheets>
  <definedNames>
    <definedName name="_xlnm._FilterDatabase" localSheetId="1" hidden="1">HD.ВИДЕО!$B$8:$F$8</definedName>
    <definedName name="_xlnm._FilterDatabase" localSheetId="0" hidden="1">АНАЛОГ.ВИДЕО!$B$8:$F$8</definedName>
    <definedName name="Z_F0845E88_CDDC_48A8_ACF0_8F3CA3FB4E6A_.wvu.FilterData" localSheetId="1" hidden="1">HD.ВИДЕО!$B$8:$F$8</definedName>
    <definedName name="Z_F0845E88_CDDC_48A8_ACF0_8F3CA3FB4E6A_.wvu.FilterData" localSheetId="0" hidden="1">АНАЛОГ.ВИДЕО!$B$8:$F$8</definedName>
  </definedNames>
  <calcPr calcId="124519" refMode="R1C1"/>
  <customWorkbookViews>
    <customWorkbookView name="Alexander - Личное представление" guid="{F0845E88-CDDC-48A8-ACF0-8F3CA3FB4E6A}" mergeInterval="0" personalView="1" maximized="1" windowWidth="1276" windowHeight="601" activeSheetId="4"/>
  </customWorkbookViews>
</workbook>
</file>

<file path=xl/calcChain.xml><?xml version="1.0" encoding="utf-8"?>
<calcChain xmlns="http://schemas.openxmlformats.org/spreadsheetml/2006/main">
  <c r="J110" i="2"/>
  <c r="J66"/>
  <c r="I66"/>
  <c r="I67"/>
  <c r="J67"/>
  <c r="I51" i="29"/>
  <c r="J51"/>
  <c r="J15" i="2"/>
  <c r="I15"/>
  <c r="I101"/>
  <c r="J101"/>
  <c r="I102"/>
  <c r="J102"/>
  <c r="I98"/>
  <c r="J98"/>
  <c r="I97"/>
  <c r="J97"/>
  <c r="I30" i="29"/>
  <c r="J30"/>
  <c r="J40"/>
  <c r="I40"/>
  <c r="I87" i="2"/>
  <c r="J87"/>
  <c r="J41" i="29"/>
  <c r="I41"/>
  <c r="J29"/>
  <c r="I29"/>
  <c r="J65"/>
  <c r="I65"/>
  <c r="J64"/>
  <c r="I64"/>
  <c r="J63"/>
  <c r="I63"/>
  <c r="J62"/>
  <c r="I62"/>
  <c r="J58"/>
  <c r="I58"/>
  <c r="J57"/>
  <c r="I57"/>
  <c r="J56"/>
  <c r="I56"/>
  <c r="J55"/>
  <c r="I55"/>
  <c r="J50"/>
  <c r="I50"/>
  <c r="J49"/>
  <c r="I49"/>
  <c r="J48"/>
  <c r="I48"/>
  <c r="J47"/>
  <c r="I47"/>
  <c r="J46"/>
  <c r="I46"/>
  <c r="J45"/>
  <c r="I45"/>
  <c r="J36"/>
  <c r="I36"/>
  <c r="J35"/>
  <c r="I35"/>
  <c r="J31"/>
  <c r="I31"/>
  <c r="J28"/>
  <c r="I28"/>
  <c r="J27"/>
  <c r="I27"/>
  <c r="J26"/>
  <c r="I26"/>
  <c r="J25"/>
  <c r="I25"/>
  <c r="J24"/>
  <c r="I24"/>
  <c r="J20"/>
  <c r="I20"/>
  <c r="J19"/>
  <c r="I19"/>
  <c r="J18"/>
  <c r="I18"/>
  <c r="J17"/>
  <c r="I17"/>
  <c r="J13"/>
  <c r="I13"/>
  <c r="J12"/>
  <c r="I12"/>
  <c r="J123" i="2"/>
  <c r="I123"/>
  <c r="J122"/>
  <c r="I122"/>
  <c r="J121"/>
  <c r="I121"/>
  <c r="J120"/>
  <c r="I120"/>
  <c r="J130"/>
  <c r="I130"/>
  <c r="J129"/>
  <c r="I129"/>
  <c r="J128"/>
  <c r="I128"/>
  <c r="J127"/>
  <c r="I127"/>
  <c r="J137"/>
  <c r="I137"/>
  <c r="J136"/>
  <c r="I136"/>
  <c r="J135"/>
  <c r="I135"/>
  <c r="J134"/>
  <c r="I134"/>
  <c r="I115"/>
  <c r="J115"/>
  <c r="I116"/>
  <c r="J116"/>
  <c r="I114"/>
  <c r="J114"/>
  <c r="I109"/>
  <c r="J109"/>
  <c r="I110"/>
  <c r="I107"/>
  <c r="J107"/>
  <c r="I108"/>
  <c r="J108"/>
  <c r="I105"/>
  <c r="J105"/>
  <c r="I106"/>
  <c r="J106"/>
  <c r="I104"/>
  <c r="J104"/>
  <c r="J103"/>
  <c r="I103"/>
  <c r="I100"/>
  <c r="J100"/>
  <c r="I99"/>
  <c r="J99"/>
  <c r="I96"/>
  <c r="J96"/>
  <c r="I95"/>
  <c r="J95"/>
  <c r="I94"/>
  <c r="J94"/>
  <c r="J93"/>
  <c r="I93"/>
  <c r="J88"/>
  <c r="I88"/>
  <c r="J14"/>
  <c r="J13"/>
  <c r="J12"/>
  <c r="J17"/>
  <c r="J16"/>
  <c r="J18"/>
  <c r="J76"/>
  <c r="J68"/>
  <c r="J65"/>
  <c r="J64"/>
  <c r="J63"/>
  <c r="J62"/>
  <c r="J61"/>
  <c r="J60"/>
  <c r="J59"/>
  <c r="J58"/>
  <c r="J57"/>
  <c r="J56"/>
  <c r="J55"/>
  <c r="J54"/>
  <c r="J53"/>
  <c r="J52"/>
  <c r="J51"/>
  <c r="J50"/>
  <c r="J46"/>
  <c r="J45"/>
  <c r="J44"/>
  <c r="J43"/>
  <c r="J42"/>
  <c r="J41"/>
  <c r="J40"/>
  <c r="J39"/>
  <c r="J38"/>
  <c r="J37"/>
  <c r="J36"/>
  <c r="J35"/>
  <c r="J31"/>
  <c r="J30"/>
  <c r="J29"/>
  <c r="J25"/>
  <c r="J24"/>
  <c r="J72"/>
  <c r="J73"/>
  <c r="J74"/>
  <c r="J75"/>
  <c r="I12"/>
  <c r="I77"/>
  <c r="J77"/>
  <c r="I78"/>
  <c r="J78"/>
  <c r="I79"/>
  <c r="J79"/>
  <c r="I80"/>
  <c r="J80"/>
  <c r="I81"/>
  <c r="J81"/>
  <c r="I82"/>
  <c r="J82"/>
  <c r="I83"/>
  <c r="J83"/>
  <c r="I76"/>
  <c r="I73"/>
  <c r="I74"/>
  <c r="I75"/>
  <c r="I72"/>
  <c r="I68"/>
  <c r="I65"/>
  <c r="I64"/>
  <c r="I63"/>
  <c r="I62"/>
  <c r="I61"/>
  <c r="I60"/>
  <c r="I59"/>
  <c r="I58"/>
  <c r="I57"/>
  <c r="I54"/>
  <c r="I55"/>
  <c r="I56"/>
  <c r="I53"/>
  <c r="I52"/>
  <c r="I51"/>
  <c r="I50"/>
  <c r="I45"/>
  <c r="I46"/>
  <c r="I43"/>
  <c r="I44"/>
  <c r="I42"/>
  <c r="I40"/>
  <c r="I41"/>
  <c r="I39"/>
  <c r="I38"/>
  <c r="I37"/>
  <c r="I36"/>
  <c r="I35"/>
  <c r="I30"/>
  <c r="I31"/>
  <c r="I29"/>
  <c r="I25"/>
  <c r="I24"/>
  <c r="I17"/>
  <c r="I16"/>
  <c r="I19"/>
  <c r="J19"/>
  <c r="I20"/>
  <c r="J20"/>
  <c r="I18"/>
  <c r="I14"/>
  <c r="I13"/>
  <c r="J92"/>
  <c r="I92"/>
</calcChain>
</file>

<file path=xl/comments1.xml><?xml version="1.0" encoding="utf-8"?>
<comments xmlns="http://schemas.openxmlformats.org/spreadsheetml/2006/main">
  <authors>
    <author>Alex</author>
  </authors>
  <commentLis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Alex:</t>
        </r>
        <r>
          <rPr>
            <sz val="9"/>
            <color indexed="81"/>
            <rFont val="Tahoma"/>
            <family val="2"/>
            <charset val="204"/>
          </rPr>
          <t xml:space="preserve">
Рекомендованная Цена в Фирменных Магазинах и Интернет-Сайте Компании UNICOM</t>
        </r>
      </text>
    </comment>
    <comment ref="I8" authorId="0">
      <text>
        <r>
          <rPr>
            <sz val="9"/>
            <color indexed="81"/>
            <rFont val="Tahoma"/>
            <family val="2"/>
            <charset val="204"/>
          </rPr>
          <t>Цена для Монтажных организаций и Постоянных клиентов. Либо при разовой покупке свыше 1'000'000тнг/закуп</t>
        </r>
      </text>
    </comment>
    <comment ref="J8" authorId="0">
      <text>
        <r>
          <rPr>
            <sz val="9"/>
            <color indexed="81"/>
            <rFont val="Tahoma"/>
            <family val="2"/>
            <charset val="204"/>
          </rPr>
          <t>Цена Дилерам и Региональным Представителям. А также для товаров на заказ с 50% предоплатой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Alex:</t>
        </r>
        <r>
          <rPr>
            <sz val="9"/>
            <color indexed="81"/>
            <rFont val="Tahoma"/>
            <family val="2"/>
            <charset val="204"/>
          </rPr>
          <t xml:space="preserve">
Рекомендованная Цена в Фирменных Магазинах и Интернет-Сайте Компании UNICOM</t>
        </r>
      </text>
    </comment>
    <comment ref="I8" authorId="0">
      <text>
        <r>
          <rPr>
            <sz val="9"/>
            <color indexed="81"/>
            <rFont val="Tahoma"/>
            <family val="2"/>
            <charset val="204"/>
          </rPr>
          <t>Цена для Монтажных организаций и Постоянных клиентов. Либо при разовой покупке свыше 1'000'000тнг/закуп</t>
        </r>
      </text>
    </comment>
    <comment ref="J8" authorId="0">
      <text>
        <r>
          <rPr>
            <sz val="9"/>
            <color indexed="81"/>
            <rFont val="Tahoma"/>
            <family val="2"/>
            <charset val="204"/>
          </rPr>
          <t>Цена Дилерам и Региональным Представителям. А также для товаров на заказ с 50% предоплатой</t>
        </r>
      </text>
    </comment>
  </commentList>
</comments>
</file>

<file path=xl/sharedStrings.xml><?xml version="1.0" encoding="utf-8"?>
<sst xmlns="http://schemas.openxmlformats.org/spreadsheetml/2006/main" count="418" uniqueCount="300">
  <si>
    <t>КОМПЬЮТЕРЫ ДЛЯ СИСТЕМ ВИДЕОНАБЛЮДЕНИЯ</t>
  </si>
  <si>
    <t>V725</t>
  </si>
  <si>
    <t xml:space="preserve">
F228</t>
  </si>
  <si>
    <r>
      <t xml:space="preserve"> + 4Gb MicroSD карта памяти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0"/>
        <color indexed="10"/>
        <rFont val="Arial"/>
        <family val="2"/>
        <charset val="204"/>
      </rPr>
      <t>В ПОДАРОК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2"/>
        <color indexed="8"/>
        <rFont val="Arial"/>
        <family val="2"/>
        <charset val="204"/>
      </rPr>
      <t>C200</t>
    </r>
  </si>
  <si>
    <t>C700</t>
  </si>
  <si>
    <r>
      <t xml:space="preserve">Видео: 4кан. / Аудио: 4кан. / Датчик: 4кан.; Разрешение: FullHD 1920×1080@200fps; Компрессия: H.264; </t>
    </r>
    <r>
      <rPr>
        <sz val="8"/>
        <rFont val="Arial"/>
        <family val="2"/>
        <charset val="204"/>
      </rPr>
      <t xml:space="preserve">Носители: 1×HDD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10/100/1000M,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4кан. одновременно;</t>
    </r>
    <r>
      <rPr>
        <sz val="8"/>
        <rFont val="Arial"/>
        <family val="2"/>
        <charset val="204"/>
      </rPr>
      <t xml:space="preserve"> Русское меню; Питание: DC 12V 1,3A; (HDD нет в комплекте)</t>
    </r>
  </si>
  <si>
    <t xml:space="preserve">
S615</t>
  </si>
  <si>
    <r>
      <t>24 канальный 960H - Высокого разрешения</t>
    </r>
    <r>
      <rPr>
        <sz val="8"/>
        <rFont val="Arial"/>
        <family val="2"/>
        <charset val="204"/>
      </rPr>
      <t xml:space="preserve"> Видеорегистратор</t>
    </r>
  </si>
  <si>
    <r>
      <t>32 канальный 960H - Высокого разрешения</t>
    </r>
    <r>
      <rPr>
        <sz val="8"/>
        <rFont val="Arial"/>
        <family val="2"/>
        <charset val="204"/>
      </rPr>
      <t xml:space="preserve"> Видеорегистратор</t>
    </r>
  </si>
  <si>
    <r>
      <t>16 канальный 960H - Высокого разрешения</t>
    </r>
    <r>
      <rPr>
        <sz val="8"/>
        <rFont val="Arial"/>
        <family val="2"/>
        <charset val="204"/>
      </rPr>
      <t xml:space="preserve"> Видеорегистратор</t>
    </r>
  </si>
  <si>
    <r>
      <t>3D управление джойстиком</t>
    </r>
    <r>
      <rPr>
        <sz val="8"/>
        <rFont val="Arial Cyr"/>
        <charset val="204"/>
      </rPr>
      <t>: движение во всех направлениях, ZOOM приближение и удаление камерами; LCD экран; поддержка и управление до 9999 камер / 999 ДВР; поддержка до 9 доп. клавиатур; встроенный микрофон; скорость: 2400 / 4800 / 9600 / 19200 bps; макс. длина кабеля 1200м.; функция обновления софта firmware; порт: 2xRS485 / 2xRS232 (опция); протоколы: Мульти-Протокольный адаптируемый / PELCO-D / PELCO-P / AD / Samsung / Panasonic / AVTech / Axis и др.</t>
    </r>
  </si>
  <si>
    <r>
      <t xml:space="preserve">
</t>
    </r>
    <r>
      <rPr>
        <b/>
        <sz val="12"/>
        <rFont val="Arial"/>
        <family val="2"/>
        <charset val="204"/>
      </rPr>
      <t>V215</t>
    </r>
  </si>
  <si>
    <r>
      <t>1/3" Sony Super HAD CCD Generation-II;</t>
    </r>
    <r>
      <rPr>
        <sz val="8"/>
        <rFont val="Arial Cyr"/>
        <family val="2"/>
        <charset val="204"/>
      </rPr>
      <t xml:space="preserve"> </t>
    </r>
    <r>
      <rPr>
        <b/>
        <sz val="8"/>
        <rFont val="Arial Cyr"/>
        <charset val="204"/>
      </rPr>
      <t>Цветная 580ТВЛ / Черно-Белая 700ТВЛ; Мин. освещ. 0.02Люкс; Функция День/Ночь; ИК Фильтр; ICR; 2DNR Подавление шумов; Объектив: Зум 324X 27X Оптический / 12X Цифровой, f=3.5-94.5mm.;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200 контрольных точек / 4 пути / 32 маски / 8 зон; Мульти-протокольная поддержка; питание: DC12V ~ AC24V; Автоматический климат и термо. контроль / нагреватель / охладитель; Класс защиты: IP65</t>
    </r>
  </si>
  <si>
    <t>V104</t>
  </si>
  <si>
    <t>PTZ КОНТРОЛЛЕРЫ / КЛАВИАТУРЫ</t>
  </si>
  <si>
    <r>
      <t xml:space="preserve">1/3" Sony Exmor IMX138 Megapixel,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1000 ТВЛ (1.3Мегапикс.); Мин. Освещение: 0.01 Люкс; Функция День/Ночь; 3D-DNR; Функция ICR; ИК Фильтр; Объектив: Варифокальный f2.8-12.0mm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ИК подсветка 36 светодиодов до 30метров; Мультиязыковое OSD меню;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</si>
  <si>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1/3" Sony Effio ICX673 DSP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700 ТВЛ; Мин. Освещение: 0.01 Люкс; Функция День/Ночь; Объектив: Варифокальный f2.8-12.0mm</t>
    </r>
    <r>
      <rPr>
        <sz val="8"/>
        <rFont val="Arial"/>
        <family val="2"/>
        <charset val="204"/>
      </rPr>
      <t>;</t>
    </r>
    <r>
      <rPr>
        <b/>
        <sz val="8"/>
        <rFont val="Arial"/>
        <family val="2"/>
        <charset val="204"/>
      </rPr>
      <t xml:space="preserve"> ИК подсветка 21 светодиод до 20м.;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Мультиязыковое OSD меню; 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</si>
  <si>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1/3" Sony Effio ICX811 DSP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700 ТВЛ; Мин. Освещение: 0.01 Люкс; Функция День/Ночь; Объектив: Варифокальный f2.8-12.0mm</t>
    </r>
    <r>
      <rPr>
        <sz val="8"/>
        <rFont val="Arial"/>
        <family val="2"/>
        <charset val="204"/>
      </rPr>
      <t>;</t>
    </r>
    <r>
      <rPr>
        <b/>
        <sz val="8"/>
        <rFont val="Arial"/>
        <family val="2"/>
        <charset val="204"/>
      </rPr>
      <t xml:space="preserve"> ИК подсветка 36 светодиодов до 30метров;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Мультиязыковое OSD меню; 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</si>
  <si>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>1/3" Sony Effio ICX811 DSP 960H</t>
    </r>
    <r>
      <rPr>
        <sz val="8"/>
        <rFont val="Arial"/>
        <family val="2"/>
        <charset val="204"/>
      </rPr>
      <t xml:space="preserve">,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>; Объектив f3.6mm; Класс защиты: IP50; Питание DC12V</t>
    </r>
  </si>
  <si>
    <r>
      <t>1/3" Sony Effio ICX673 DSP 960H,</t>
    </r>
    <r>
      <rPr>
        <sz val="8"/>
        <rFont val="Arial Cyr"/>
        <charset val="204"/>
      </rPr>
      <t xml:space="preserve"> Цветная; </t>
    </r>
    <r>
      <rPr>
        <b/>
        <sz val="8"/>
        <rFont val="Arial Cyr"/>
        <charset val="204"/>
      </rPr>
      <t>Разрешение: 700 ТВЛ; Мин. Освещение: 0.01 Люкс; Функция День/Ночь</t>
    </r>
    <r>
      <rPr>
        <sz val="8"/>
        <rFont val="Arial Cyr"/>
        <charset val="204"/>
      </rPr>
      <t xml:space="preserve">; </t>
    </r>
    <r>
      <rPr>
        <b/>
        <sz val="8"/>
        <rFont val="Arial Cyr"/>
        <charset val="204"/>
      </rPr>
      <t>Автоматической подстройка градации и контрастности</t>
    </r>
    <r>
      <rPr>
        <sz val="8"/>
        <rFont val="Arial Cyr"/>
        <charset val="204"/>
      </rPr>
      <t xml:space="preserve">; </t>
    </r>
    <r>
      <rPr>
        <b/>
        <sz val="8"/>
        <rFont val="Arial Cyr"/>
        <charset val="204"/>
      </rPr>
      <t>Мультиязыковое OSD меню</t>
    </r>
    <r>
      <rPr>
        <sz val="8"/>
        <rFont val="Arial Cyr"/>
        <charset val="204"/>
      </rPr>
      <t>; Без объектива (поддержка CS типов); питание DC12V</t>
    </r>
  </si>
  <si>
    <r>
      <t xml:space="preserve">1/3" Sony Exmor IMX138 Megapixel,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1000 ТВЛ (1.3Мегапикс.); Мин. Освещение: 0.01 Люкс; Функция День/Ночь; 3D-DNR; Функция ICR; ИК Фильтр; Объектив: Варифокальный f2.8-12.0mm</t>
    </r>
    <r>
      <rPr>
        <sz val="8"/>
        <rFont val="Arial"/>
        <family val="2"/>
        <charset val="204"/>
      </rPr>
      <t>;</t>
    </r>
    <r>
      <rPr>
        <b/>
        <sz val="8"/>
        <rFont val="Arial"/>
        <family val="2"/>
        <charset val="204"/>
      </rPr>
      <t xml:space="preserve"> ИК подсветка 36 светодиодов до 30метров; Мультиязыковое OSD меню;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</si>
  <si>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>1/3" DIS Pixel Plus PC3089K,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Мин. Освещение: 0.1 Люкс; </t>
    </r>
    <r>
      <rPr>
        <b/>
        <sz val="8"/>
        <rFont val="Arial"/>
        <family val="2"/>
        <charset val="204"/>
      </rPr>
      <t>ИК фильтр; Объектив: f3.6mm</t>
    </r>
    <r>
      <rPr>
        <sz val="8"/>
        <rFont val="Arial"/>
        <family val="2"/>
        <charset val="204"/>
      </rPr>
      <t xml:space="preserve">; ИК подсветка 23 светодиод до 20м.;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</si>
  <si>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>Видео: 8кан. / Аудио: 4кан. / Датчик: 8кан.; Разрешение: WD1 960H 960×576@200fps / FullD1 720×576@200fps; Компрессия: H.264</t>
    </r>
    <r>
      <rPr>
        <sz val="8"/>
        <rFont val="Arial"/>
        <family val="2"/>
        <charset val="204"/>
      </rPr>
      <t>; Носители: 2×HDD SATA 3Tb; 1×HDMI FullHD 1920×1080; 1×VGA FullHD 1920×1080; 2×BNC AV; 2×USB; 1×RS485; Сеть: Ethernet 10/100/1000M, 3G,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8кан. одновременно; Русское меню (HDD нет в комплекте)</t>
    </r>
  </si>
  <si>
    <r>
      <t>Видео: 4кан. / Аудио: 2кан. / Датчик: 0кан</t>
    </r>
    <r>
      <rPr>
        <sz val="8"/>
        <rFont val="Arial"/>
        <family val="2"/>
        <charset val="204"/>
      </rPr>
      <t xml:space="preserve">.; Разрешение: </t>
    </r>
    <r>
      <rPr>
        <b/>
        <sz val="8"/>
        <rFont val="Arial"/>
        <family val="2"/>
        <charset val="204"/>
      </rPr>
      <t>WD1 960H 960×576@100fps</t>
    </r>
    <r>
      <rPr>
        <sz val="8"/>
        <rFont val="Arial"/>
        <family val="2"/>
        <charset val="204"/>
      </rPr>
      <t>; Компрессия: H.264; Носители: 1×HDD SATA 2Tb; 1×HDMI FullHD 1920×1080; 1×VGA FullHD 1920×1080; 1×BNC AV; 2×USB; 1×RS485; Сеть: Ethernet 10/100M, 3G, TCP/IP, DDNS, E-Mail, Запись по движению; Видеонаблюдение на базе мобильных устройств; Управление PTZ камерами; Цифровое увеличение изображения X4 Zoom; Навигация мышкой; Просмотр 4кан. одновременно; Русское меню (HDD нет в комплекте)</t>
    </r>
  </si>
  <si>
    <r>
      <t xml:space="preserve">1/3" HR-DIS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 xml:space="preserve">Разрешение: 850 ТВЛ; Мин. Освещение: 0.01 Люкс; Функция День/Ночь; 2D-DNR; ИК Фильтр; </t>
    </r>
    <r>
      <rPr>
        <sz val="8"/>
        <rFont val="Arial"/>
        <family val="2"/>
        <charset val="204"/>
      </rPr>
      <t xml:space="preserve">Объектив f3.6mm; ИК подсветка 23 светодиода до 20метров;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</si>
  <si>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1/3" HR-DIS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850 ТВЛ; Мин. Освещение: 0.01 Люкс; Функция День/Ночь; 2D-DNR; ИК Фильтр; Объектив: Варифокальный f2.8-12.0mm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ИК подсветка 36 светодиодов до 30метров;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</si>
  <si>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1/3" Super HAD, Цветная; Разрешение: 480 ТВЛ; Мин. Освещение: 0.1 Люкс; Объектив f6.0mm; </t>
    </r>
    <r>
      <rPr>
        <b/>
        <sz val="8"/>
        <rFont val="Arial"/>
        <family val="2"/>
        <charset val="204"/>
      </rPr>
      <t>ИК подсветка 72 светодиода до 70м.</t>
    </r>
    <r>
      <rPr>
        <sz val="8"/>
        <rFont val="Arial"/>
        <family val="2"/>
        <charset val="204"/>
      </rPr>
      <t>; Класс защиты: IP66; Питание DC12V</t>
    </r>
  </si>
  <si>
    <t>V512</t>
  </si>
  <si>
    <t>V515</t>
  </si>
  <si>
    <r>
      <t xml:space="preserve">1/3" Sony Super HAD, Цветная; Разрешение: 480 ТВЛ; Мин. Освещение: 0.1 Люкс; Объектив f3.6mm; Класс защиты: IP50; Питание DC12V </t>
    </r>
    <r>
      <rPr>
        <b/>
        <sz val="8"/>
        <rFont val="Arial"/>
        <family val="2"/>
        <charset val="204"/>
      </rPr>
      <t>Супер миниатюрная камера, диаметром всего 65мм.!!!</t>
    </r>
  </si>
  <si>
    <t>1/3" Sony Super HAD, Цветная; Разрешение: 480 ТВЛ; Мин. Освещение: 0.1 Люкс; Объектив f3.6mm; Класс защиты: IP50; Питание DC12V</t>
  </si>
  <si>
    <r>
      <t>1/4" HighView, Цветная; Разрешение 420 ТВЛ; Мин. Освещение: 0.5 Люкс; Объектив f3.6mm.; Класс защиты IP56; Питание DC12V (</t>
    </r>
    <r>
      <rPr>
        <b/>
        <sz val="8"/>
        <rFont val="Arial"/>
        <family val="2"/>
        <charset val="204"/>
      </rPr>
      <t>солнцезащитный козырек в комплетке</t>
    </r>
    <r>
      <rPr>
        <sz val="8"/>
        <rFont val="Arial"/>
        <family val="2"/>
        <charset val="204"/>
      </rPr>
      <t>)</t>
    </r>
  </si>
  <si>
    <r>
      <t>АНТИвандальная</t>
    </r>
    <r>
      <rPr>
        <sz val="8"/>
        <rFont val="Arial"/>
        <family val="2"/>
        <charset val="204"/>
      </rPr>
      <t xml:space="preserve"> Уличная Камера с Кронштейном</t>
    </r>
  </si>
  <si>
    <r>
      <t xml:space="preserve">Автомобильная камера с записью; </t>
    </r>
    <r>
      <rPr>
        <b/>
        <sz val="8"/>
        <rFont val="Arial"/>
        <family val="2"/>
        <charset val="204"/>
      </rPr>
      <t>Камера: Цветная, 5.0MP.</t>
    </r>
    <r>
      <rPr>
        <sz val="8"/>
        <rFont val="Arial"/>
        <family val="2"/>
        <charset val="204"/>
      </rPr>
      <t xml:space="preserve">; Разрешение: </t>
    </r>
    <r>
      <rPr>
        <b/>
        <sz val="8"/>
        <rFont val="Arial"/>
        <family val="2"/>
        <charset val="204"/>
      </rPr>
      <t>FullHD</t>
    </r>
    <r>
      <rPr>
        <sz val="8"/>
        <rFont val="Arial"/>
        <family val="2"/>
        <charset val="204"/>
      </rPr>
      <t xml:space="preserve"> 1920×1080пикс.; Скорость записи: 30 кадр./сек. (</t>
    </r>
    <r>
      <rPr>
        <b/>
        <sz val="8"/>
        <rFont val="Arial"/>
        <family val="2"/>
        <charset val="204"/>
      </rPr>
      <t>в реальном времени</t>
    </r>
    <r>
      <rPr>
        <sz val="8"/>
        <rFont val="Arial"/>
        <family val="2"/>
        <charset val="204"/>
      </rPr>
      <t xml:space="preserve">); </t>
    </r>
    <r>
      <rPr>
        <b/>
        <sz val="8"/>
        <rFont val="Arial"/>
        <family val="2"/>
        <charset val="204"/>
      </rPr>
      <t>Объектив: встроенный, f=2,6мм, угол обзора: 120°</t>
    </r>
    <r>
      <rPr>
        <sz val="8"/>
        <rFont val="Arial"/>
        <family val="2"/>
        <charset val="204"/>
      </rPr>
      <t xml:space="preserve">; Фокусное расстояние: 1.5м.~∞; Аудио: микрофон+динамик, синхронная запись; </t>
    </r>
    <r>
      <rPr>
        <b/>
        <sz val="8"/>
        <rFont val="Arial"/>
        <family val="2"/>
        <charset val="204"/>
      </rPr>
      <t>Дисплей: Цветной 2.4" LCD</t>
    </r>
    <r>
      <rPr>
        <sz val="8"/>
        <rFont val="Arial"/>
        <family val="2"/>
        <charset val="204"/>
      </rPr>
      <t xml:space="preserve">; Формат файлов: TS; Интерфейс: USB / HDMI / AV; </t>
    </r>
    <r>
      <rPr>
        <b/>
        <sz val="8"/>
        <rFont val="Arial"/>
        <family val="2"/>
        <charset val="204"/>
      </rPr>
      <t>Функция записи по движению; GPS позицирование: отображение движения на карте, скорость движения, время и дата; Встроенный G-датчик удара с автоматических сохранением архива</t>
    </r>
    <r>
      <rPr>
        <sz val="8"/>
        <rFont val="Arial"/>
        <family val="2"/>
        <charset val="204"/>
      </rPr>
      <t xml:space="preserve">; Носитель информации: SD карта памяти, до 32GB; Цикличная запись;  Совместимость: Windows Vista / 7 / 8 / Linux.; </t>
    </r>
    <r>
      <rPr>
        <b/>
        <sz val="8"/>
        <rFont val="Arial"/>
        <family val="2"/>
        <charset val="204"/>
      </rPr>
      <t>Крепление: регулируемое</t>
    </r>
    <r>
      <rPr>
        <sz val="8"/>
        <rFont val="Arial"/>
        <family val="2"/>
        <charset val="204"/>
      </rPr>
      <t xml:space="preserve">; Питание: постоянный ток, +12V/24V (от прикуривателя); Резервное питание: </t>
    </r>
    <r>
      <rPr>
        <b/>
        <sz val="8"/>
        <rFont val="Arial"/>
        <family val="2"/>
        <charset val="204"/>
      </rPr>
      <t>Li-Ion встроенная аккумуляторная батарея</t>
    </r>
    <r>
      <rPr>
        <sz val="8"/>
        <rFont val="Arial"/>
        <family val="2"/>
        <charset val="204"/>
      </rPr>
      <t>; Температура: -30C°...+60C°; Вес: 115гр.; Размер: 120×60×35мм.</t>
    </r>
  </si>
  <si>
    <t>АНАЛОГОВЫЕ ВИДЕОКАМЕРЫ - СТАНДАРТНЫЕ</t>
  </si>
  <si>
    <t>АНАЛОГОВЫЕ ВИДЕОКАМЕРЫ - МИНИАТЮРНЫЕ</t>
  </si>
  <si>
    <t>АНАЛОГОВЫЕ ВИДЕОКАМЕРЫ - КУПОЛЬНЫЕ</t>
  </si>
  <si>
    <t>АНАЛОГОВЫЕ ВИДЕОКАМЕРЫ - УЛИЧНЫЕ</t>
  </si>
  <si>
    <t xml:space="preserve">
DS204</t>
  </si>
  <si>
    <t>DVR - АНАЛОГОВЫЕ ПЛАТЫ ВИДЕОРЕГИСТРАЦИИ</t>
  </si>
  <si>
    <r>
      <t xml:space="preserve">1/3" HR-DIS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 xml:space="preserve">Разрешение: 850 ТВЛ; Мин. Освещение: 0.01 Люкс; Функция День/Ночь; 2D-DNR; ИК Фильтр; </t>
    </r>
    <r>
      <rPr>
        <sz val="8"/>
        <rFont val="Arial"/>
        <family val="2"/>
        <charset val="204"/>
      </rPr>
      <t xml:space="preserve">Объектив f3.6mm; ИК подсветка 23 светодиода до 20метров;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</si>
  <si>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1/3" HR-DIS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850 ТВЛ; Мин. Освещение: 0.01 Люкс; Функция День/Ночь; 2D-DNR; ИК Фильтр; Объектив: Варифокальный f2.8-12.0mm; ИК подсветка 72 светодиода до 70м.; 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</si>
  <si>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t>2000Гб</t>
  </si>
  <si>
    <r>
      <t xml:space="preserve">1/3" Sony IMX Megapixel HD,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1000 ТВЛ (1.0Мегапикс.); Мин. Освещение: 0.01 Люкс; Функция День/Ночь; 3D-DNR; Функция ICR; ИК Фильтр; Объектив: Варифокальный f2.8-12.0mm; ИК подсветка 72 светодиода до 70м.; Мультиязыковое OSD меню;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</si>
  <si>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1/3" HR-DIS 960H,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>Разрешение: 850 ТВЛ; Мин. Освещение: 0.01 Люкс; Функция День/Ночь; 2D-DNR; ИК Фильтр; Объектив: Варифокальный f2.8-12.0mm; ИК подсветка 36 светодиода до 30метров;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</si>
  <si>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>1/3" DIS Pixel Plus,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600 ТВЛ;</t>
    </r>
    <r>
      <rPr>
        <sz val="8"/>
        <rFont val="Arial"/>
        <family val="2"/>
        <charset val="204"/>
      </rPr>
      <t xml:space="preserve"> Мин. Освещение: 0.1 Люкс; </t>
    </r>
    <r>
      <rPr>
        <b/>
        <sz val="8"/>
        <rFont val="Arial"/>
        <family val="2"/>
        <charset val="204"/>
      </rPr>
      <t>ИК фильтр; Объектив: Варифокальный f2.8-12.0mm</t>
    </r>
    <r>
      <rPr>
        <sz val="8"/>
        <rFont val="Arial"/>
        <family val="2"/>
        <charset val="204"/>
      </rPr>
      <t xml:space="preserve">; ИК подсветка 21 светодиод до 20м.;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</si>
  <si>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>АНТИвандальная</t>
    </r>
    <r>
      <rPr>
        <sz val="8"/>
        <rFont val="Arial"/>
        <family val="2"/>
        <charset val="204"/>
      </rPr>
      <t xml:space="preserve"> Уличная Камера</t>
    </r>
  </si>
  <si>
    <t xml:space="preserve">Комплект №1 </t>
  </si>
  <si>
    <t xml:space="preserve">
S503</t>
  </si>
  <si>
    <r>
      <t>D102</t>
    </r>
    <r>
      <rPr>
        <sz val="10"/>
        <rFont val="Arial Cyr"/>
        <charset val="204"/>
      </rPr>
      <t/>
    </r>
  </si>
  <si>
    <r>
      <t>1/3" Sony Super HAD CCD Generation-II</t>
    </r>
    <r>
      <rPr>
        <sz val="8"/>
        <rFont val="Arial Cyr"/>
        <family val="2"/>
        <charset val="204"/>
      </rPr>
      <t xml:space="preserve">; </t>
    </r>
    <r>
      <rPr>
        <b/>
        <sz val="8"/>
        <rFont val="Arial Cyr"/>
        <charset val="204"/>
      </rPr>
      <t>Цветная 540ТВЛ / Черно-Белая 600ТВЛ; Мин. освещ. 0.1Люкс; функция День/Ночь; Объектив: Зум 230X 23X Оптический / 10X Цифровой, f=3.3-88.4мм.</t>
    </r>
    <r>
      <rPr>
        <sz val="8"/>
        <rFont val="Arial Cyr"/>
        <family val="2"/>
        <charset val="204"/>
      </rPr>
      <t>; Вращение: 360°Гор. / 90°Верт. (180°авто переворот) Макс.300°/сек.; 200 контрольных точек / 4 пути / 32 маски / 8 зон; Подавление видео-шумов; Мульти-протокольная поддержка; AGC / BLC / AWB / OSD; питание: DC12V ~ AC24V; Автоматический климат и термо. контроль / нагреватель / охладитель; Класс защиты: IP65</t>
    </r>
  </si>
  <si>
    <r>
      <t xml:space="preserve">
16 канальный </t>
    </r>
    <r>
      <rPr>
        <sz val="8"/>
        <rFont val="Arial"/>
        <family val="2"/>
        <charset val="204"/>
      </rPr>
      <t>Видеорегистратор HD-TVI</t>
    </r>
  </si>
  <si>
    <r>
      <t xml:space="preserve">
8 канальный</t>
    </r>
    <r>
      <rPr>
        <sz val="8"/>
        <rFont val="Arial"/>
        <family val="2"/>
        <charset val="204"/>
      </rPr>
      <t xml:space="preserve"> Видеорегистратор HD-TVI</t>
    </r>
  </si>
  <si>
    <r>
      <t xml:space="preserve">Видео: 4кан. / Аудио: 1кан. / Датчик: 1кан.; Разрешение: HD 1280x720@100fps / FullHD 1920×1080@50fps; Компрессия: H.264; </t>
    </r>
    <r>
      <rPr>
        <sz val="8"/>
        <rFont val="Arial"/>
        <family val="2"/>
        <charset val="204"/>
      </rPr>
      <t xml:space="preserve">Носители: 1×HDD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4кан. одновременно;</t>
    </r>
    <r>
      <rPr>
        <sz val="8"/>
        <rFont val="Arial"/>
        <family val="2"/>
        <charset val="204"/>
      </rPr>
      <t xml:space="preserve"> Русское меню; Питание: DC 12V 1,25A; (HDD нет в комплекте)</t>
    </r>
  </si>
  <si>
    <r>
      <t xml:space="preserve">Видео: 8кан. / Аудио: 1кан. / Датчик: 1кан.; Разрешение: HD 1280x720@200fps / FullHD 1920×1080@100fps; Компрессия: H.264; </t>
    </r>
    <r>
      <rPr>
        <sz val="8"/>
        <rFont val="Arial"/>
        <family val="2"/>
        <charset val="204"/>
      </rPr>
      <t xml:space="preserve">Носители: 1×HDD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8кан. одновременно;</t>
    </r>
    <r>
      <rPr>
        <sz val="8"/>
        <rFont val="Arial"/>
        <family val="2"/>
        <charset val="204"/>
      </rPr>
      <t xml:space="preserve"> Русское меню; Питание: DC 12V 1,7A; (HDD нет в комплекте)</t>
    </r>
  </si>
  <si>
    <r>
      <t xml:space="preserve">Видео: 16кан. / Аудио: 1кан. / Датчик: 1кан.; Разрешение: HD 1280x720@400fps / FullHD 1920×1080@200fps; Компрессия: H.264; </t>
    </r>
    <r>
      <rPr>
        <sz val="8"/>
        <rFont val="Arial"/>
        <family val="2"/>
        <charset val="204"/>
      </rPr>
      <t xml:space="preserve">Носители: 2×HDD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10/100/1000M,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16кан. одновременно;</t>
    </r>
    <r>
      <rPr>
        <sz val="8"/>
        <rFont val="Arial"/>
        <family val="2"/>
        <charset val="204"/>
      </rPr>
      <t xml:space="preserve"> Русское меню; Питание: DC 12V 1,8A; (HDD нет в комплекте)</t>
    </r>
  </si>
  <si>
    <t xml:space="preserve">
HS308</t>
  </si>
  <si>
    <t xml:space="preserve">
HS216</t>
  </si>
  <si>
    <r>
      <t xml:space="preserve">Видео: 8кан. / Аудио: 4кан. / Датчик: 8кан.; Разрешение: FullHD 1920×1080@200fps; Компрессия: H.264; </t>
    </r>
    <r>
      <rPr>
        <sz val="8"/>
        <rFont val="Arial"/>
        <family val="2"/>
        <charset val="204"/>
      </rPr>
      <t xml:space="preserve">Носители: 2×HDD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10/100/1000M,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8кан. одновременно;</t>
    </r>
    <r>
      <rPr>
        <sz val="8"/>
        <rFont val="Arial"/>
        <family val="2"/>
        <charset val="204"/>
      </rPr>
      <t xml:space="preserve"> Русское меню; Питание: DC 12V 1,7A; (HDD нет в комплекте)</t>
    </r>
  </si>
  <si>
    <t>USB ключ защиты</t>
  </si>
  <si>
    <r>
      <t>Средство криптографической защиты</t>
    </r>
    <r>
      <rPr>
        <sz val="8"/>
        <rFont val="Arial"/>
        <family val="2"/>
        <charset val="204"/>
      </rPr>
      <t>; Принцип действия: Аппаратно-программный ключ, обеспечивающий безопасность передаваемой и получаемой информации по методу шифрования AES128, а так же защищает от подделки при помощи электронной цифровой подписи ECC160</t>
    </r>
  </si>
  <si>
    <t>HASP HL Pro</t>
  </si>
  <si>
    <t>500Гб</t>
  </si>
  <si>
    <t>1000Гб</t>
  </si>
  <si>
    <t>FullHD + GPS + Датчик удара
Автомобильная Камера</t>
  </si>
  <si>
    <t>4 канальная плата видеорегистрации</t>
  </si>
  <si>
    <r>
      <t>1/3" Sony Super HAD CCD Generation-II;</t>
    </r>
    <r>
      <rPr>
        <sz val="8"/>
        <rFont val="Arial Cyr"/>
        <family val="2"/>
        <charset val="204"/>
      </rPr>
      <t xml:space="preserve"> </t>
    </r>
    <r>
      <rPr>
        <b/>
        <sz val="8"/>
        <rFont val="Arial Cyr"/>
        <charset val="204"/>
      </rPr>
      <t>Цветная 580ТВЛ / Черно-Белая 700ТВЛ; Мин. освещ. 0.1Люкс; Функция День/Ночь; ИК Фильтр; ICR; 2DNR Подавление шумов; WDR - Широкий Динамический Диапазон; Объектив: Зум 444X 37X Оптический / 12X Цифровой, f=3.5-129.5mm.</t>
    </r>
    <r>
      <rPr>
        <sz val="8"/>
        <rFont val="Arial Cyr"/>
        <family val="2"/>
        <charset val="204"/>
      </rPr>
      <t>; Вращение: 360°Гор. / 90°Верт. (180°авто переворот) Макс.300°/сек.; 200 контрольных точек / 4 пути / 32 маски / 8 зон; Мульти-протокольная поддержка; питание: DC12V ~ AC24V; Автоматический климат и термо. контроль / нагреватель / охладитель; Класс защиты: IP65</t>
    </r>
  </si>
  <si>
    <r>
      <t>B102</t>
    </r>
    <r>
      <rPr>
        <sz val="10"/>
        <rFont val="Arial Cyr"/>
        <charset val="204"/>
      </rPr>
      <t/>
    </r>
  </si>
  <si>
    <t>B105</t>
  </si>
  <si>
    <t>M101</t>
  </si>
  <si>
    <t>E102</t>
  </si>
  <si>
    <r>
      <t>Intel Pentium QuadCore i7-3820, 3.6 GHz (Sandy Bridge-E, 3.8)</t>
    </r>
    <r>
      <rPr>
        <sz val="8"/>
        <rFont val="Arial"/>
        <family val="2"/>
        <charset val="204"/>
      </rPr>
      <t>; GA-X79-UD3; DDR III 16386Mb (1333Mhz); HDD 500Gb HDD SATAII/III (7200rpm); NVIDIA GeForce GTX 630 4092MB HDMI; DVD-RW 24x LG SATA; Блок питания HuntKey HK700-52PP 700W; Кейс + Клавиатура + Мышь + Коврик</t>
    </r>
  </si>
  <si>
    <t>Комплект №2</t>
  </si>
  <si>
    <t>Комплект №3</t>
  </si>
  <si>
    <t>Комплект №4</t>
  </si>
  <si>
    <r>
      <t>Intel Pentium DualCore G860 3,0GHz (3,4GHz с TurboBoost2.0)</t>
    </r>
    <r>
      <rPr>
        <sz val="8"/>
        <rFont val="Arial"/>
        <family val="2"/>
        <charset val="204"/>
      </rPr>
      <t>; H61H2-M1; DDR III 4096Mb (1333Mhz); HDD 500Gb HDD SATAII/III (7200rpm); NVIDIA GeForce GT220 1024MB HDMI; DVD-RW 24x LG SATA; Блок питания HuntKey CP-400HP 400W; Кейс + Клавиатура + Мышь + Коврик</t>
    </r>
  </si>
  <si>
    <t>Автономная камера; Разрешение: 5.0MP Цветная;  Видео: FullHD 1920×1080@30кадр./сек. (в реальном времени); Фото: 2592×1944; Компрессия: H.264/MOV/JPG; Объектив: 2,0mm. 170°; LCD Экран 1.5"; Встроенный стерео микрофон; Интерфейс: HDMI/MicroUSB 2.0; Носитель: MicroSD карта памяти до 32Gb; Цикличная запись; Установка даты и времени в кадре; Аккумулятор: Li-Ion 1000mAh до 1 часа записи. Набор креплений и аксессуаров в комплекте; Температура: -20°...+50°; Питание: DC 120~240V; Размер: 60×41×30мм.; Вес: 60г.</t>
  </si>
  <si>
    <t>S103</t>
  </si>
  <si>
    <t>S113</t>
  </si>
  <si>
    <r>
      <t xml:space="preserve">1/3" Sony Super HAD, Цветная; Разрешение: 480 ТВЛ; Мин. Освещение: 0.1 Люкс; </t>
    </r>
    <r>
      <rPr>
        <sz val="8"/>
        <rFont val="Arial Cyr"/>
        <charset val="204"/>
      </rPr>
      <t>Класс защиты: IP54; Питание DC12V</t>
    </r>
  </si>
  <si>
    <r>
      <t xml:space="preserve">1/3" Sony Exmor IMX138 Megapixel,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 xml:space="preserve">Разрешение: 1000 ТВЛ (1.3Мегапикс.);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23 светодиода до 20метров;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</si>
  <si>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>1/3" DIS Pixel Plus PC3089K,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Мин. Освещение: 0.1 Люкс; </t>
    </r>
    <r>
      <rPr>
        <b/>
        <sz val="8"/>
        <rFont val="Arial"/>
        <family val="2"/>
        <charset val="204"/>
      </rPr>
      <t>ИК фильтр; Объектив: f3.6mm</t>
    </r>
    <r>
      <rPr>
        <sz val="8"/>
        <rFont val="Arial"/>
        <family val="2"/>
        <charset val="204"/>
      </rPr>
      <t xml:space="preserve">; ИК подсветка 23 светодиод до 20м.;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</si>
  <si>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
</t>
    </r>
    <r>
      <rPr>
        <b/>
        <sz val="12"/>
        <color indexed="8"/>
        <rFont val="Arial"/>
        <family val="2"/>
        <charset val="204"/>
      </rPr>
      <t>12 900</t>
    </r>
  </si>
  <si>
    <t>МОНИТОРЫ</t>
  </si>
  <si>
    <t>внешний вид</t>
  </si>
  <si>
    <t>наименование</t>
  </si>
  <si>
    <t>модель</t>
  </si>
  <si>
    <t>краткие характеристики</t>
  </si>
  <si>
    <t>PTZ27AT</t>
  </si>
  <si>
    <t>PTZ271</t>
  </si>
  <si>
    <t xml:space="preserve">
GV800</t>
  </si>
  <si>
    <t xml:space="preserve">
GV1240</t>
  </si>
  <si>
    <t xml:space="preserve">
DG4008 (HC)</t>
  </si>
  <si>
    <r>
      <t xml:space="preserve">CCD Super HAD II; </t>
    </r>
    <r>
      <rPr>
        <b/>
        <sz val="8"/>
        <rFont val="Arial Cyr"/>
        <charset val="204"/>
      </rPr>
      <t>Цветная 540ТВЛ / Черно-Белая 600ТВЛ; Мин. освещ. 0.1Люкс; функция День/Ночь; объектив: Зум 230X 23X Оптический / 10X Цифровой, f=3.3-88.4мм.</t>
    </r>
    <r>
      <rPr>
        <sz val="8"/>
        <rFont val="Arial Cyr"/>
        <family val="2"/>
        <charset val="204"/>
      </rPr>
      <t>; Вращение: 360°Гор. / 90°Верт. (180°авто переворот) Макс.300°/сек.; 200 контрольных точек / 4 пути /  32 маски / 8 зон; Мульти-протокольная поддержка; AGC / BLC / AWB / OSD / подавление видео-шумов; питание: DC12V ~ AC24V; Класс защиты: IP66</t>
    </r>
  </si>
  <si>
    <r>
      <t xml:space="preserve">F315
</t>
    </r>
    <r>
      <rPr>
        <b/>
        <sz val="10"/>
        <color indexed="12"/>
        <rFont val="Arial"/>
        <family val="2"/>
        <charset val="204"/>
      </rPr>
      <t>HEAVY-DUTY</t>
    </r>
  </si>
  <si>
    <r>
      <t xml:space="preserve">F728
</t>
    </r>
    <r>
      <rPr>
        <b/>
        <sz val="10"/>
        <color indexed="12"/>
        <rFont val="Arial"/>
        <family val="2"/>
        <charset val="204"/>
      </rPr>
      <t>HEAVY-DUTY</t>
    </r>
  </si>
  <si>
    <r>
      <t xml:space="preserve">F727
</t>
    </r>
    <r>
      <rPr>
        <b/>
        <sz val="10"/>
        <color indexed="12"/>
        <rFont val="Arial"/>
        <family val="2"/>
        <charset val="204"/>
      </rPr>
      <t>HEAVY-DUTY</t>
    </r>
  </si>
  <si>
    <r>
      <t xml:space="preserve">АНТИвандальная </t>
    </r>
    <r>
      <rPr>
        <sz val="8"/>
        <rFont val="Arial"/>
        <family val="2"/>
        <charset val="204"/>
      </rPr>
      <t>Купольная Камера</t>
    </r>
    <r>
      <rPr>
        <sz val="8"/>
        <color indexed="12"/>
        <rFont val="Arial"/>
        <family val="2"/>
        <charset val="204"/>
      </rPr>
      <t xml:space="preserve"> </t>
    </r>
    <r>
      <rPr>
        <b/>
        <sz val="8"/>
        <color indexed="12"/>
        <rFont val="Arial"/>
        <family val="2"/>
        <charset val="204"/>
      </rPr>
      <t>HEAVY-DUTY</t>
    </r>
  </si>
  <si>
    <r>
      <t xml:space="preserve">АНТИвандальная </t>
    </r>
    <r>
      <rPr>
        <sz val="8"/>
        <rFont val="Arial"/>
        <family val="2"/>
        <charset val="204"/>
      </rPr>
      <t xml:space="preserve">Купольная Камера </t>
    </r>
    <r>
      <rPr>
        <b/>
        <sz val="8"/>
        <color indexed="12"/>
        <rFont val="Arial"/>
        <family val="2"/>
        <charset val="204"/>
      </rPr>
      <t>HEAVY-DUTY</t>
    </r>
  </si>
  <si>
    <t>АВТОНОМНЫЕ КАМЕРЫ ВИДЕОНАБЛЮДЕНИЯ</t>
  </si>
  <si>
    <r>
      <t xml:space="preserve">Seagate / Western Digital / Toshiba HDD </t>
    </r>
    <r>
      <rPr>
        <b/>
        <sz val="8"/>
        <rFont val="Arial"/>
        <family val="2"/>
        <charset val="204"/>
      </rPr>
      <t>500Гб</t>
    </r>
    <r>
      <rPr>
        <sz val="8"/>
        <rFont val="Arial"/>
        <family val="2"/>
        <charset val="204"/>
      </rPr>
      <t>, 7200об/мин.; кэш 16Мб; SATA II; 6Гб/сек</t>
    </r>
  </si>
  <si>
    <r>
      <t xml:space="preserve">Seagate / Western Digital / Toshiba HDD </t>
    </r>
    <r>
      <rPr>
        <b/>
        <sz val="8"/>
        <rFont val="Arial"/>
        <family val="2"/>
        <charset val="204"/>
      </rPr>
      <t>1000Гб</t>
    </r>
    <r>
      <rPr>
        <sz val="8"/>
        <rFont val="Arial"/>
        <family val="2"/>
        <charset val="204"/>
      </rPr>
      <t>, 7200об/мин.; кэш 32Мб; NCQ; SATA II; 3Гб/сек.</t>
    </r>
  </si>
  <si>
    <r>
      <t xml:space="preserve">Seagate / Western Digital / Toshiba HDD </t>
    </r>
    <r>
      <rPr>
        <b/>
        <sz val="8"/>
        <rFont val="Arial"/>
        <family val="2"/>
        <charset val="204"/>
      </rPr>
      <t>2000Гб</t>
    </r>
    <r>
      <rPr>
        <sz val="8"/>
        <rFont val="Arial"/>
        <family val="2"/>
        <charset val="204"/>
      </rPr>
      <t>, 7200об/мин.; кэш 64Мб; NCQ; SATA II; 6Гб/сек.</t>
    </r>
  </si>
  <si>
    <r>
      <t xml:space="preserve">Seagate / Western Digital / Toshiba HDD </t>
    </r>
    <r>
      <rPr>
        <b/>
        <sz val="8"/>
        <rFont val="Arial"/>
        <family val="2"/>
        <charset val="204"/>
      </rPr>
      <t>3000Гб</t>
    </r>
    <r>
      <rPr>
        <sz val="8"/>
        <rFont val="Arial"/>
        <family val="2"/>
        <charset val="204"/>
      </rPr>
      <t>, 7200об/мин.; кэш 64Мб; NCQ; SATA II; 6Гб/сек.</t>
    </r>
  </si>
  <si>
    <r>
      <t>2.43MP Sony Exmor IMX222</t>
    </r>
    <r>
      <rPr>
        <sz val="8"/>
        <rFont val="Arial Cyr"/>
        <charset val="204"/>
      </rPr>
      <t xml:space="preserve">, Цветная; Технология: HD-TVI; </t>
    </r>
    <r>
      <rPr>
        <b/>
        <sz val="8"/>
        <rFont val="Arial Cyr"/>
        <charset val="204"/>
      </rPr>
      <t>Разрешение: FullHD 1920×1080@30кадр.сек.; Мин. освещ. 0.02Люкс; Функция День/Ночь; 3D-DNR; Функция ICR; ИК Фильтр; Объектив: Зум 240X 20X Оптический / 12X Цифровой, f=4.7-94.0mm.;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255 контрольных точек / 4 пути / 8 маскок / 8 зон; </t>
    </r>
    <r>
      <rPr>
        <b/>
        <sz val="8"/>
        <rFont val="Arial Cyr"/>
        <charset val="204"/>
      </rPr>
      <t xml:space="preserve"> ИК подсветка 10 сверхмощных светодиодов до 100метров</t>
    </r>
    <r>
      <rPr>
        <sz val="8"/>
        <rFont val="Arial Cyr"/>
        <family val="2"/>
        <charset val="204"/>
      </rPr>
      <t xml:space="preserve">; Интерфейс: RS422 / RS485; Тревожные входы: 7 НЗ/НО; Тревожные выходы: 1; OSD меню; Мульти-протокольная поддержка; Питание: AC24V 3A; </t>
    </r>
    <r>
      <rPr>
        <b/>
        <sz val="8"/>
        <rFont val="Arial Cyr"/>
        <charset val="204"/>
      </rPr>
      <t>Автоматический климат и термо. контроль / нагреватель / охладитель; Класс защиты: IP66</t>
    </r>
  </si>
  <si>
    <r>
      <t>2.43MP Sony Exmor IMX222</t>
    </r>
    <r>
      <rPr>
        <sz val="8"/>
        <rFont val="Arial Cyr"/>
        <charset val="204"/>
      </rPr>
      <t xml:space="preserve">, Цветная; Технология: HD-TVI; </t>
    </r>
    <r>
      <rPr>
        <b/>
        <sz val="8"/>
        <rFont val="Arial Cyr"/>
        <charset val="204"/>
      </rPr>
      <t>Разрешение: FullHD 1920×1080@30кадр.сек.; Мин. освещ. 0.02Люкс; Функция День/Ночь; 3D-DNR; Функция ICR; ИК Фильтр; Объектив: Зум 240X 20X Оптический / 12X Цифровой, f=4.7-94.0mm.;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255 контрольных точек / 4 пути / 8 маскок / 8 зон; Интерфейс: RS422 / RS485; Тревожные входы: 7 НЗ/НО; Тревожные выходы: 1; OSD меню; Мульти-протокольная поддержка; Питание: AC24V 3A; </t>
    </r>
    <r>
      <rPr>
        <b/>
        <sz val="8"/>
        <rFont val="Arial Cyr"/>
        <charset val="204"/>
      </rPr>
      <t>Автоматический климат и термо. контроль / нагреватель / охладитель; Класс защиты: IP66</t>
    </r>
  </si>
  <si>
    <t xml:space="preserve">
G517</t>
  </si>
  <si>
    <t xml:space="preserve">
G617</t>
  </si>
  <si>
    <t xml:space="preserve">
U127</t>
  </si>
  <si>
    <r>
      <t xml:space="preserve">Автомобильная камера с записью; </t>
    </r>
    <r>
      <rPr>
        <b/>
        <sz val="8"/>
        <rFont val="Arial"/>
        <family val="2"/>
        <charset val="204"/>
      </rPr>
      <t>Камера: Цветная, 5.0MP</t>
    </r>
    <r>
      <rPr>
        <sz val="8"/>
        <rFont val="Arial"/>
        <family val="2"/>
        <charset val="204"/>
      </rPr>
      <t xml:space="preserve">; Разрешение: </t>
    </r>
    <r>
      <rPr>
        <b/>
        <sz val="8"/>
        <rFont val="Arial"/>
        <family val="2"/>
        <charset val="204"/>
      </rPr>
      <t>FullHD</t>
    </r>
    <r>
      <rPr>
        <sz val="8"/>
        <rFont val="Arial"/>
        <family val="2"/>
        <charset val="204"/>
      </rPr>
      <t xml:space="preserve"> 1920×1080пикс.; Скорость записи: 30 кадр./сек. (</t>
    </r>
    <r>
      <rPr>
        <b/>
        <sz val="8"/>
        <rFont val="Arial"/>
        <family val="2"/>
        <charset val="204"/>
      </rPr>
      <t>в реальном времени</t>
    </r>
    <r>
      <rPr>
        <sz val="8"/>
        <rFont val="Arial"/>
        <family val="2"/>
        <charset val="204"/>
      </rPr>
      <t xml:space="preserve">); </t>
    </r>
    <r>
      <rPr>
        <b/>
        <sz val="8"/>
        <rFont val="Arial"/>
        <family val="2"/>
        <charset val="204"/>
      </rPr>
      <t>Объектив: встроенный, f=2,6мм, угол обзора: 120°</t>
    </r>
    <r>
      <rPr>
        <sz val="8"/>
        <rFont val="Arial"/>
        <family val="2"/>
        <charset val="204"/>
      </rPr>
      <t xml:space="preserve">; Фокусное расстояние: 1.5м.~∞; Аудио: микрофон+динамик, синхронная запись; </t>
    </r>
    <r>
      <rPr>
        <b/>
        <sz val="8"/>
        <rFont val="Arial"/>
        <family val="2"/>
        <charset val="204"/>
      </rPr>
      <t>Дисплей: Цветной 2.4" LCD</t>
    </r>
    <r>
      <rPr>
        <sz val="8"/>
        <rFont val="Arial"/>
        <family val="2"/>
        <charset val="204"/>
      </rPr>
      <t xml:space="preserve">; Формат файлов: TS; Интерфейс: USB / HDMI / AV; </t>
    </r>
    <r>
      <rPr>
        <b/>
        <sz val="8"/>
        <rFont val="Arial"/>
        <family val="2"/>
        <charset val="204"/>
      </rPr>
      <t>Функция записи по движению; Встроенный G-датчик удара с автоматических сохранением архива</t>
    </r>
    <r>
      <rPr>
        <sz val="8"/>
        <rFont val="Arial"/>
        <family val="2"/>
        <charset val="204"/>
      </rPr>
      <t xml:space="preserve">; Носитель информации: SD карта памяти, до 32GB; Цикличная запись;  Совместимость: Windows Vista / 7 / 8 / Linux.; </t>
    </r>
    <r>
      <rPr>
        <b/>
        <sz val="8"/>
        <rFont val="Arial"/>
        <family val="2"/>
        <charset val="204"/>
      </rPr>
      <t>Крепление: регулируемое</t>
    </r>
    <r>
      <rPr>
        <sz val="8"/>
        <rFont val="Arial"/>
        <family val="2"/>
        <charset val="204"/>
      </rPr>
      <t xml:space="preserve">; Питание: постоянный ток, +12V/24V (от прикуривателя); Резервное питание: </t>
    </r>
    <r>
      <rPr>
        <b/>
        <sz val="8"/>
        <rFont val="Arial"/>
        <family val="2"/>
        <charset val="204"/>
      </rPr>
      <t>Li-Ion встроенная аккумуляторная батарея</t>
    </r>
    <r>
      <rPr>
        <sz val="8"/>
        <rFont val="Arial"/>
        <family val="2"/>
        <charset val="204"/>
      </rPr>
      <t>; Температура: -30C°...+60C°; Вес: 115гр.; Размер: 120×60×35мм.</t>
    </r>
  </si>
  <si>
    <r>
      <t>Видео: 16кан. (Balun согласующее устройство) / Аудио: 16кан. / Датчик: 16кан.; Разрешение: WD1 960H 960×576@400fps / FullD1 720×576@400fps;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</t>
    </r>
    <r>
      <rPr>
        <sz val="8"/>
        <rFont val="Arial"/>
        <family val="2"/>
        <charset val="204"/>
      </rPr>
      <t xml:space="preserve">; 1×eSATA; 1×HDMI FullHD 1920×1080; 1×VGA FullHD 1920×1080; 2×BNC AV; 2×USB; 2×RS485; </t>
    </r>
    <r>
      <rPr>
        <b/>
        <sz val="8"/>
        <rFont val="Arial"/>
        <family val="2"/>
        <charset val="204"/>
      </rPr>
      <t>Сеть: Ethernet 10/100/1000M</t>
    </r>
    <r>
      <rPr>
        <sz val="8"/>
        <rFont val="Arial"/>
        <family val="2"/>
        <charset val="204"/>
      </rPr>
      <t>, 3G,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</si>
  <si>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r>
      <t>Видео: 24кан. (Balun согласующее устройство) / Аудио: 16кан. / Датчик: 16кан.; Разрешение: WD1 960H 960×576@600fps;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</t>
    </r>
    <r>
      <rPr>
        <sz val="8"/>
        <rFont val="Arial"/>
        <family val="2"/>
        <charset val="204"/>
      </rPr>
      <t xml:space="preserve">; 1×eSATA; 1×HDMI FullHD 1920×1080; 1×VGA FullHD 1920×1080; 2×BNC AV; 2×USB; 2×RS485; </t>
    </r>
    <r>
      <rPr>
        <b/>
        <sz val="8"/>
        <rFont val="Arial"/>
        <family val="2"/>
        <charset val="204"/>
      </rPr>
      <t>Сеть: Ethernet 10/100/1000M</t>
    </r>
    <r>
      <rPr>
        <sz val="8"/>
        <rFont val="Arial"/>
        <family val="2"/>
        <charset val="204"/>
      </rPr>
      <t>, 3G,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</si>
  <si>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r>
      <t>Видео: 16кан. / Аудио: 4кан. / Датчик: 16кан.; Разрешение: WD1 960H 960×576@400fps / FullD1 720×576@400fps;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2×HDD SATA 3Tb</t>
    </r>
    <r>
      <rPr>
        <sz val="8"/>
        <rFont val="Arial"/>
        <family val="2"/>
        <charset val="204"/>
      </rPr>
      <t xml:space="preserve">; 1×HDMI FullHD 1920×1080; 1×VGA FullHD 1920×1080; 2×BNC AV; 2×USB; 1×RS485; </t>
    </r>
    <r>
      <rPr>
        <b/>
        <sz val="8"/>
        <rFont val="Arial"/>
        <family val="2"/>
        <charset val="204"/>
      </rPr>
      <t>Сеть: Ethernet 10/100/1000M</t>
    </r>
    <r>
      <rPr>
        <sz val="8"/>
        <rFont val="Arial"/>
        <family val="2"/>
        <charset val="204"/>
      </rPr>
      <t>, 3G,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</si>
  <si>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t xml:space="preserve">
K216</t>
  </si>
  <si>
    <t>V225</t>
  </si>
  <si>
    <t>F225</t>
  </si>
  <si>
    <t>F515</t>
  </si>
  <si>
    <r>
      <t>1/3" Sony Super HAD CCD Generation-II;</t>
    </r>
    <r>
      <rPr>
        <sz val="8"/>
        <rFont val="Arial Cyr"/>
        <family val="2"/>
        <charset val="204"/>
      </rPr>
      <t xml:space="preserve"> </t>
    </r>
    <r>
      <rPr>
        <b/>
        <sz val="8"/>
        <rFont val="Arial Cyr"/>
        <charset val="204"/>
      </rPr>
      <t>Цветная 550ТВЛ / Черно-Белая 680ТВЛ; Мин. освещ. 0.002Люкс; Функция День/Ночь; ИК Фильтр; ICR; Объектив: Зум 324X 27X Оптический / 12X Цифровой, f=3.5-94.5mm.;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200 контрольных точек / 4 пути / 32 маски / 8 зон; </t>
    </r>
    <r>
      <rPr>
        <b/>
        <sz val="8"/>
        <rFont val="Arial Cyr"/>
        <charset val="204"/>
      </rPr>
      <t>ИК подсветка 12 сверхмощных светодиодов до 100метров</t>
    </r>
    <r>
      <rPr>
        <sz val="8"/>
        <rFont val="Arial Cyr"/>
        <family val="2"/>
        <charset val="204"/>
      </rPr>
      <t>; Мульти-протокольная поддержка; питание: DC12V ~ AC24V; Авто. климат и термо. контроль / нагреватель / охладитель; Класс защиты: IP64</t>
    </r>
  </si>
  <si>
    <r>
      <t>1/3" Sony Super HAD CCD Generation-II;</t>
    </r>
    <r>
      <rPr>
        <sz val="8"/>
        <rFont val="Arial Cyr"/>
        <family val="2"/>
        <charset val="204"/>
      </rPr>
      <t xml:space="preserve"> </t>
    </r>
    <r>
      <rPr>
        <b/>
        <sz val="8"/>
        <rFont val="Arial Cyr"/>
        <charset val="204"/>
      </rPr>
      <t>Цветная 580ТВЛ / Черно-Белая 700ТВЛ; Мин. освещ. 0.02Люкс; Функция День/Ночь; ИК Фильтр; ICR; 2DNR Подавление шумов; Объектив: Зум 324X 27X Оптический / 12X Цифровой, f=3.5-94.5mm.;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200 контрольных точек / 4 пути / 32 маски / 8 зон; </t>
    </r>
    <r>
      <rPr>
        <b/>
        <sz val="8"/>
        <rFont val="Arial Cyr"/>
        <charset val="204"/>
      </rPr>
      <t>ИК подсветка 12 сверхмощных светодиодов до 120метров</t>
    </r>
    <r>
      <rPr>
        <sz val="8"/>
        <rFont val="Arial Cyr"/>
        <family val="2"/>
        <charset val="204"/>
      </rPr>
      <t>; Мульти-протокольная поддержка; питание: DC12V ~ AC24V; Автоматический климат и термо. контроль / нагреватель / охладитель; Класс защиты: IP65</t>
    </r>
  </si>
  <si>
    <r>
      <t>1/3" Sony Super HAD CCD Generation-II;</t>
    </r>
    <r>
      <rPr>
        <sz val="8"/>
        <rFont val="Arial Cyr"/>
        <family val="2"/>
        <charset val="204"/>
      </rPr>
      <t xml:space="preserve"> </t>
    </r>
    <r>
      <rPr>
        <b/>
        <sz val="8"/>
        <rFont val="Arial Cyr"/>
        <charset val="204"/>
      </rPr>
      <t>Цветная 580ТВЛ / Черно-Белая 700ТВЛ; Мин. освещ. 0.1Люкс; Функция День/Ночь; ИК Фильтр; ICR; 2DNR Подавление шумов; WDR - Широкий Динамический Диапазон; Объектив: Зум 444X 37X Оптический / 12X Цифровой, f=3.5-129.5mm.</t>
    </r>
    <r>
      <rPr>
        <sz val="8"/>
        <rFont val="Arial Cyr"/>
        <family val="2"/>
        <charset val="204"/>
      </rPr>
      <t xml:space="preserve">; Вращение: 360°Гор. / 90°Верт. (180°авто переворот) Макс.300°/сек.; 200 контрольных точек / 4 пути / 32 маски / 8 зон; </t>
    </r>
    <r>
      <rPr>
        <b/>
        <sz val="8"/>
        <rFont val="Arial Cyr"/>
        <charset val="204"/>
      </rPr>
      <t>ИК подсветка 12 сверхмощных светодиодов до 120метров</t>
    </r>
    <r>
      <rPr>
        <sz val="8"/>
        <rFont val="Arial Cyr"/>
        <family val="2"/>
        <charset val="204"/>
      </rPr>
      <t>; Мульти-протокольная поддержка; питание: DC12V ~ AC24V; Авто. климат и термо. контроль / нагреватель / охладитель; Класс защиты: IP65</t>
    </r>
  </si>
  <si>
    <t>АНАЛОГОВЫЕ ВИДЕОКАМЕРЫ - PTZ ПОВОРОТНЫЕ</t>
  </si>
  <si>
    <r>
      <t>Видео: 24кан. ( Balun согласующее устройство) / Аудио: 16кан. / Датчик: 16кан.; Разрешение: D1 720×576@100fps + CIF 352×288@500fps;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3Tb; 2×eSATA</t>
    </r>
    <r>
      <rPr>
        <sz val="8"/>
        <rFont val="Arial"/>
        <family val="2"/>
        <charset val="204"/>
      </rPr>
      <t xml:space="preserve">; 1×HDMI FullHD 1920×1080; 1×VGA FullHD 1920×1080; 2×BNC AV; 2×USB; 2×RS485; Сеть: </t>
    </r>
    <r>
      <rPr>
        <b/>
        <sz val="8"/>
        <rFont val="Arial"/>
        <family val="2"/>
        <charset val="204"/>
      </rPr>
      <t>Ethernet 10/100/1000M</t>
    </r>
    <r>
      <rPr>
        <sz val="8"/>
        <rFont val="Arial"/>
        <family val="2"/>
        <charset val="204"/>
      </rPr>
      <t>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</si>
  <si>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r>
      <t>Видео: 16кан. ( Balun согласующее устройство) / Аудио: 16кан. / Датчик: 16кан.; Разрешение: D1 720×576@100fps + CIF 352×288@300fps;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3Tb; 2×eSATA</t>
    </r>
    <r>
      <rPr>
        <sz val="8"/>
        <rFont val="Arial"/>
        <family val="2"/>
        <charset val="204"/>
      </rPr>
      <t xml:space="preserve">; 1×HDMI FullHD 1920×1080; 1×VGA FullHD 1920×1080; 2×BNC AV; 2×USB; 2×RS485; Сеть: </t>
    </r>
    <r>
      <rPr>
        <b/>
        <sz val="8"/>
        <rFont val="Arial"/>
        <family val="2"/>
        <charset val="204"/>
      </rPr>
      <t>Ethernet 10/100/1000M</t>
    </r>
    <r>
      <rPr>
        <sz val="8"/>
        <rFont val="Arial"/>
        <family val="2"/>
        <charset val="204"/>
      </rPr>
      <t>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</si>
  <si>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r>
      <t>1/3" Sony Ex-View HAD II CCD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 650 ТВЛ; Мин. Освещение: 0.001 Люкс; Функция День/Ночь</t>
    </r>
    <r>
      <rPr>
        <sz val="8"/>
        <rFont val="Arial"/>
        <family val="2"/>
        <charset val="204"/>
      </rPr>
      <t xml:space="preserve">; Объектив f3.6mm; Класс защиты: IP50; Питание DC12V; </t>
    </r>
    <r>
      <rPr>
        <b/>
        <sz val="8"/>
        <rFont val="Arial"/>
        <family val="2"/>
        <charset val="204"/>
      </rPr>
      <t>супер миниатюрная камера, диаметром всего 65мм.!!!</t>
    </r>
  </si>
  <si>
    <t>видео: 4кан.; аудио: 4кан.; разрешение: X2кан. 720×576@50fps / X4кан. 352×288@100fps; запись и воспроизведение: 100кадров/сек.; компрессия: H.264; аппаратное сжатие; Программное Обеспечение в комплекте; русское меню</t>
  </si>
  <si>
    <r>
      <t>1/3" Sony ICX Effio DSP 960H,</t>
    </r>
    <r>
      <rPr>
        <sz val="8"/>
        <rFont val="Arial Cyr"/>
        <family val="2"/>
        <charset val="204"/>
      </rPr>
      <t xml:space="preserve"> Цветная; </t>
    </r>
    <r>
      <rPr>
        <b/>
        <sz val="8"/>
        <rFont val="Arial Cyr"/>
        <charset val="204"/>
      </rPr>
      <t>Разрешение 700 ТВЛ; Мин. освещ.: 0.01Люкс</t>
    </r>
    <r>
      <rPr>
        <sz val="8"/>
        <rFont val="Arial Cyr"/>
        <family val="2"/>
        <charset val="204"/>
      </rPr>
      <t>;</t>
    </r>
    <r>
      <rPr>
        <b/>
        <sz val="8"/>
        <rFont val="Arial Cyr"/>
        <charset val="204"/>
      </rPr>
      <t xml:space="preserve"> Функция День/Ночь; ИК Фильтр; ICR; 2DNR Подавление шумов; Объектив: Зум 22X Оптический, f=3.5-88.4mm.;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200 контрольных точек / 4 пути / 32 маски / 8 зон; </t>
    </r>
    <r>
      <rPr>
        <b/>
        <sz val="8"/>
        <rFont val="Arial Cyr"/>
        <charset val="204"/>
      </rPr>
      <t>ИК подсветка 12 сверхмощных светодиодов до 120метров</t>
    </r>
    <r>
      <rPr>
        <sz val="8"/>
        <rFont val="Arial Cyr"/>
        <family val="2"/>
        <charset val="204"/>
      </rPr>
      <t>; Мульти-протокольная поддержка; питание: DC12V ~ AC24V; Авто. климат и термо. контроль / нагреватель / охладитель; Класс защиты: IP65</t>
    </r>
  </si>
  <si>
    <t>PTZ клавиатура - пульт управления поворотными камерами</t>
  </si>
  <si>
    <t>карта памяти</t>
  </si>
  <si>
    <r>
      <t>Видео: 16кан. / Аудио: 4кан. / Датчик: 16кан.; Разрешение: WD1 960H 960×576@400fps / FullD1 720×576@400fps; Компрессия: H.264</t>
    </r>
    <r>
      <rPr>
        <sz val="8"/>
        <rFont val="Arial"/>
        <family val="2"/>
        <charset val="204"/>
      </rPr>
      <t>; Носители: 1×HDD SATA 3Tb; 1×HDMI FullHD 1920×1080; 1×VGA FullHD 1920×1080; 1×BNC AV; 2×USB; 2×RS485; Сеть: Ethernet 10/100M,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</si>
  <si>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t xml:space="preserve">
DS104</t>
  </si>
  <si>
    <t xml:space="preserve">
DS316</t>
  </si>
  <si>
    <t xml:space="preserve">
DS216</t>
  </si>
  <si>
    <t xml:space="preserve">
DS308</t>
  </si>
  <si>
    <t xml:space="preserve">
DS516</t>
  </si>
  <si>
    <t xml:space="preserve">
DS524</t>
  </si>
  <si>
    <t xml:space="preserve">
DS532</t>
  </si>
  <si>
    <r>
      <t xml:space="preserve">
АНТИвандальная </t>
    </r>
    <r>
      <rPr>
        <sz val="8"/>
        <rFont val="Arial"/>
        <family val="2"/>
        <charset val="204"/>
      </rPr>
      <t>Купольная Камера</t>
    </r>
  </si>
  <si>
    <r>
      <t xml:space="preserve">
</t>
    </r>
    <r>
      <rPr>
        <b/>
        <sz val="8"/>
        <rFont val="Arial"/>
        <family val="2"/>
        <charset val="204"/>
      </rPr>
      <t xml:space="preserve">АНТИвандальная </t>
    </r>
    <r>
      <rPr>
        <sz val="8"/>
        <rFont val="Arial"/>
        <family val="2"/>
        <charset val="204"/>
      </rPr>
      <t>Купольная Камера</t>
    </r>
  </si>
  <si>
    <r>
      <t>Intel Pentium QuadCore i5-3470 3,3GHz (3,7GHz с TurboBoost2.0)</t>
    </r>
    <r>
      <rPr>
        <sz val="8"/>
        <rFont val="Arial"/>
        <family val="2"/>
        <charset val="204"/>
      </rPr>
      <t>; B75MA-P45; DDR III 8192Mb (1333Mhz); HDD 500Gb HDD SATAII/III (7200rpm); NVIDIA GeForce GTS450 2048MB HDMI; DVD-RW 24x LG SATA; Блок питания HuntKey APFC600 600W; Кейс + Клавиатура + Мышь + Коврик</t>
    </r>
  </si>
  <si>
    <t>8 канальная плата видеорегистрации</t>
  </si>
  <si>
    <r>
      <t xml:space="preserve">F314
</t>
    </r>
    <r>
      <rPr>
        <b/>
        <sz val="10"/>
        <color indexed="12"/>
        <rFont val="Arial"/>
        <family val="2"/>
        <charset val="204"/>
      </rPr>
      <t>HEAVY-DUTY</t>
    </r>
  </si>
  <si>
    <t>Acer G193HQb</t>
  </si>
  <si>
    <t>E105</t>
  </si>
  <si>
    <t>Автономная Портативная Камера</t>
  </si>
  <si>
    <r>
      <t xml:space="preserve">АНТИвандальная </t>
    </r>
    <r>
      <rPr>
        <sz val="8"/>
        <rFont val="Arial"/>
        <family val="2"/>
        <charset val="204"/>
      </rPr>
      <t>Купольная Камера</t>
    </r>
  </si>
  <si>
    <t>F227</t>
  </si>
  <si>
    <t>видео: 8кан.; аудио: 8кан.; разрешение: X8кан. 720×576@200fps; запись и воспроизведение: 200кадров/сек.; компрессия: H.264; аппаратное сжатие; Программное Обеспечение в комплекте; русское меню</t>
  </si>
  <si>
    <r>
      <t>21,5" LCD</t>
    </r>
    <r>
      <rPr>
        <sz val="8"/>
        <rFont val="Arial"/>
        <family val="2"/>
        <charset val="204"/>
      </rPr>
      <t>; черный глянцевый; разрешение: 1920х1080 (16:9); яркость: 250 кд/м2; контрастность: 30 000:1; время отклика: 5мс. угол обзора: 176°/170°; интерфейс: VGA (D-Sub)</t>
    </r>
  </si>
  <si>
    <r>
      <t xml:space="preserve"> + 4Gb MicroSD карта памяти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0"/>
        <color indexed="10"/>
        <rFont val="Arial"/>
        <family val="2"/>
        <charset val="204"/>
      </rPr>
      <t>В ПОДАРОК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2"/>
        <color indexed="8"/>
        <rFont val="Arial"/>
        <family val="2"/>
        <charset val="204"/>
      </rPr>
      <t>C408</t>
    </r>
  </si>
  <si>
    <r>
      <t xml:space="preserve"> + 4Gb MicroSD карта памяти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0"/>
        <color indexed="10"/>
        <rFont val="Arial"/>
        <family val="2"/>
        <charset val="204"/>
      </rPr>
      <t>В ПОДАРОК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2"/>
        <color indexed="8"/>
        <rFont val="Arial"/>
        <family val="2"/>
        <charset val="204"/>
      </rPr>
      <t>C409</t>
    </r>
    <r>
      <rPr>
        <sz val="10"/>
        <rFont val="Arial Cyr"/>
        <charset val="204"/>
      </rPr>
      <t/>
    </r>
  </si>
  <si>
    <t>Автономная камера; Разрешение: 3.0MP Цветная;  Видео: HD 1280×720@30кадр./сек. (в реальном времени); Фото: 2048×1536; Компрессия: AVI/JPG; Объектив: 2,8mm. 120°; Встроенный стерео микрофон; Интерфейс: MicroUSB 2.0; Носитель: MicroSD карта памяти до 32Gb; Цикличная запись; Установка даты и времени в кадре; Аккумулятор: Li-Ion 1000mAh до 3.5 часов записи. Набор креплений и аксессуаров в комплекте; Температура: -20°...+50°; Питание: DC 120~240V; Размер: 60×38×28мм.; Вес: 50г.</t>
  </si>
  <si>
    <r>
      <t>Видео: 4кан. / Аудио: 4кан. / Датчик: 4кан</t>
    </r>
    <r>
      <rPr>
        <sz val="8"/>
        <rFont val="Arial"/>
        <family val="2"/>
        <charset val="204"/>
      </rPr>
      <t>.; Разрешение: D1 720×576@50fps + CIF 720×576@50fps; Компрессия: H.264; Носители: 1×HDD SATA 3Tb; 1×VGA 1280×1024; 2×USB; 1×RS485; Сеть: Ethernet 10/100M, TCP/IP, DDNS, E-Mail,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4кан. одновременно; Русское меню (HDD нет в комплекте)</t>
    </r>
  </si>
  <si>
    <t>ОПТОВАЯ</t>
  </si>
  <si>
    <t>РЕСЕЛЛЕР</t>
  </si>
  <si>
    <r>
      <t>3D управление джойстиком</t>
    </r>
    <r>
      <rPr>
        <sz val="8"/>
        <rFont val="Arial Cyr"/>
        <charset val="204"/>
      </rPr>
      <t>: Движение во всех направлениях, ZOOM Приближение/Удаление камерами; LCD экран; Встроенный Микрофон; Интерфейс: 2xRS485 / 2xRS232 (опция); Поддержка и управление в одной системе до: 9999 Камер / 999 Регистраторов / 9 Клавиатур; Скорость: 2400 / 4800 / 9600 / 19200 bps; Макс. длина кабеля: 1200м.; Функция обновления прошивки;  Протоколы: Мульти-Протокольный с авто-определением / PELCO-D / PELCO-P / AD / Samsung / Panasonic / AVTech / Axis и др.</t>
    </r>
  </si>
  <si>
    <t>5шт</t>
  </si>
  <si>
    <t>Асer</t>
  </si>
  <si>
    <t xml:space="preserve">
DS424</t>
  </si>
  <si>
    <t xml:space="preserve">
DS432</t>
  </si>
  <si>
    <t>V127</t>
  </si>
  <si>
    <t>Купольная Камера</t>
  </si>
  <si>
    <t>Стандартная Камера</t>
  </si>
  <si>
    <r>
      <t>МИНИ</t>
    </r>
    <r>
      <rPr>
        <sz val="8"/>
        <rFont val="Arial"/>
        <family val="2"/>
        <charset val="204"/>
      </rPr>
      <t xml:space="preserve"> Камера</t>
    </r>
  </si>
  <si>
    <r>
      <t>МИНИ</t>
    </r>
    <r>
      <rPr>
        <sz val="8"/>
        <rFont val="Arial"/>
        <family val="2"/>
        <charset val="204"/>
      </rPr>
      <t xml:space="preserve"> Купольная Камера</t>
    </r>
  </si>
  <si>
    <t>F527</t>
  </si>
  <si>
    <t xml:space="preserve">
F528</t>
  </si>
  <si>
    <t>V107</t>
  </si>
  <si>
    <t>CDMA Портативная камера</t>
  </si>
  <si>
    <t>V727</t>
  </si>
  <si>
    <t>V728</t>
  </si>
  <si>
    <r>
      <t>Миниатрюрная</t>
    </r>
    <r>
      <rPr>
        <sz val="8"/>
        <rFont val="Arial Cyr"/>
        <charset val="204"/>
      </rPr>
      <t xml:space="preserve"> Купольная PTZ Камера</t>
    </r>
  </si>
  <si>
    <r>
      <t>видео - 4кан. / аудио - 4кан. / датчик - 4кан.; разрешение: FullD1 720×576@100fps; компрессия: H.264</t>
    </r>
    <r>
      <rPr>
        <sz val="8"/>
        <rFont val="Arial"/>
        <family val="2"/>
        <charset val="204"/>
      </rPr>
      <t>; носители: 1×HDD SATA; VGA 1280×1024; 2×USB; 1×RS485; сеть: Ethernet 10/100M,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4кан. одновременно; Русское меню (HDD нет в комплекте)</t>
    </r>
  </si>
  <si>
    <t xml:space="preserve">
DS416</t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</si>
  <si>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до 20м.;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</si>
  <si>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до 20м.;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</si>
  <si>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f2.8-12.0mm; ИК подсветка до 30м.;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</si>
  <si>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f2.8-12.0mm; ИК подсветка до 30м.;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IP65</t>
    </r>
    <r>
      <rPr>
        <sz val="8"/>
        <rFont val="Arial"/>
        <family val="2"/>
        <charset val="204"/>
      </rPr>
      <t>; Питание DC12V</t>
    </r>
  </si>
  <si>
    <t xml:space="preserve">
U526</t>
  </si>
  <si>
    <t xml:space="preserve">
U527</t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</si>
  <si>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Без объектива (поддержка CS типов); Мультиязыковое OSD меню; </t>
    </r>
    <r>
      <rPr>
        <sz val="8"/>
        <rFont val="Arial"/>
        <family val="2"/>
        <charset val="204"/>
      </rPr>
      <t>Питание DC12V</t>
    </r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</si>
  <si>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Без объектива (поддержка CS типов); Мультиязыковое OSD меню; </t>
    </r>
    <r>
      <rPr>
        <sz val="8"/>
        <rFont val="Arial"/>
        <family val="2"/>
        <charset val="204"/>
      </rPr>
      <t>Питание DC12V</t>
    </r>
  </si>
  <si>
    <r>
      <t xml:space="preserve">
</t>
    </r>
    <r>
      <rPr>
        <b/>
        <sz val="12"/>
        <rFont val="Arial"/>
        <family val="2"/>
        <charset val="204"/>
      </rPr>
      <t>G116</t>
    </r>
  </si>
  <si>
    <r>
      <t xml:space="preserve">
</t>
    </r>
    <r>
      <rPr>
        <b/>
        <sz val="12"/>
        <rFont val="Arial"/>
        <family val="2"/>
        <charset val="204"/>
      </rPr>
      <t>G117</t>
    </r>
  </si>
  <si>
    <t xml:space="preserve">
HS204</t>
  </si>
  <si>
    <t xml:space="preserve">
HS304</t>
  </si>
  <si>
    <t xml:space="preserve">
HS208</t>
  </si>
  <si>
    <r>
      <t xml:space="preserve">
4 канальный</t>
    </r>
    <r>
      <rPr>
        <sz val="8"/>
        <rFont val="Arial"/>
        <family val="2"/>
        <charset val="204"/>
      </rPr>
      <t xml:space="preserve"> Видеорегистратор HD-TVI</t>
    </r>
  </si>
  <si>
    <r>
      <t xml:space="preserve">
8 канальный </t>
    </r>
    <r>
      <rPr>
        <sz val="8"/>
        <rFont val="Arial"/>
        <family val="2"/>
        <charset val="204"/>
      </rPr>
      <t>Видеорегистратор HD-TVI</t>
    </r>
  </si>
  <si>
    <r>
      <t>Видео: 32кан. ( Balun согласующее устройство) / Аудио: 16кан. / Датчик: 16кан.; Разрешение: D1 720×576@100fps + CIF 352×288@700fps;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3Tb; 2×eSATA</t>
    </r>
    <r>
      <rPr>
        <sz val="8"/>
        <rFont val="Arial"/>
        <family val="2"/>
        <charset val="204"/>
      </rPr>
      <t xml:space="preserve">; 1×HDMI FullHD 1920×1080; 1×VGA FullHD 1920×1080; 2×BNC AV; 2×USB; 2×RS485; </t>
    </r>
    <r>
      <rPr>
        <sz val="8"/>
        <rFont val="Arial"/>
        <family val="2"/>
        <charset val="204"/>
      </rPr>
      <t xml:space="preserve">Сеть: </t>
    </r>
    <r>
      <rPr>
        <b/>
        <sz val="8"/>
        <rFont val="Arial"/>
        <family val="2"/>
        <charset val="204"/>
      </rPr>
      <t>Ethernet 10/100/1000M</t>
    </r>
    <r>
      <rPr>
        <sz val="8"/>
        <rFont val="Arial"/>
        <family val="2"/>
        <charset val="204"/>
      </rPr>
      <t>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</si>
  <si>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r>
      <t>Видео: 32кан. (Balun согласующее устройство) / Аудио: 16кан. / Датчик: 16кан.; Разрешение: WD1 960H 960×576@800fps; Компрессия: H.264</t>
    </r>
    <r>
      <rPr>
        <sz val="8"/>
        <rFont val="Arial"/>
        <family val="2"/>
        <charset val="204"/>
      </rPr>
      <t xml:space="preserve">; Носители: </t>
    </r>
    <r>
      <rPr>
        <b/>
        <sz val="8"/>
        <rFont val="Arial"/>
        <family val="2"/>
        <charset val="204"/>
      </rPr>
      <t>8×HDD SATA 3Tb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1×eSATA</t>
    </r>
    <r>
      <rPr>
        <sz val="8"/>
        <rFont val="Arial"/>
        <family val="2"/>
        <charset val="204"/>
      </rPr>
      <t xml:space="preserve">; 1×HDMI FullHD 1920×1080; 1×VGA FullHD 1920×1080; 2×BNC AV; 2×USB; 2×RS485; </t>
    </r>
    <r>
      <rPr>
        <b/>
        <sz val="8"/>
        <rFont val="Arial"/>
        <family val="2"/>
        <charset val="204"/>
      </rPr>
      <t>Сеть: Ethernet 10/100/1000M</t>
    </r>
    <r>
      <rPr>
        <sz val="8"/>
        <rFont val="Arial"/>
        <family val="2"/>
        <charset val="204"/>
      </rPr>
      <t>, 3G,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16кан. одновременно; Русское меню (HDD нет в комплекте)</t>
    </r>
  </si>
  <si>
    <t>D105</t>
  </si>
  <si>
    <r>
      <t>Intel Pentium DualCore i3-2130 3,4GHz (3,8GHz с TurboBoost2.0)</t>
    </r>
    <r>
      <rPr>
        <sz val="8"/>
        <rFont val="Arial"/>
        <family val="2"/>
        <charset val="204"/>
      </rPr>
      <t>; GA-Z68AP-D3; DDR III 4096Mb (1333Mhz); HDD 500Gb HDD SATAII/III (7200rpm); NVIDIA GeForce GT440 1024MB HDMI; DVD-RW 24x LG SATA; Блок питания HuntKey LW-6500HG 500W; Кейс + Клавиатура + Мышь + Коврик</t>
    </r>
  </si>
  <si>
    <r>
      <t>8 канальный 960H - Высокого разрешения</t>
    </r>
    <r>
      <rPr>
        <sz val="8"/>
        <rFont val="Arial"/>
        <family val="2"/>
        <charset val="204"/>
      </rPr>
      <t xml:space="preserve"> Видеорегистратор</t>
    </r>
  </si>
  <si>
    <r>
      <t>АНТИвандальная</t>
    </r>
    <r>
      <rPr>
        <sz val="8"/>
        <rFont val="Arial"/>
        <family val="2"/>
        <charset val="204"/>
      </rPr>
      <t xml:space="preserve"> Внутренняя Камера</t>
    </r>
  </si>
  <si>
    <r>
      <t>АНТИвандальная</t>
    </r>
    <r>
      <rPr>
        <sz val="8"/>
        <rFont val="Arial"/>
        <family val="2"/>
        <charset val="204"/>
      </rPr>
      <t xml:space="preserve"> Внутренняя  Камера</t>
    </r>
  </si>
  <si>
    <t xml:space="preserve">
U216</t>
  </si>
  <si>
    <t>1шт</t>
  </si>
  <si>
    <r>
      <t>1/3" Sony Effio ICX811 DSP 960H,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>; Объектив f3.6mm; ИК подсветка 23 светодиода до 20м.; Класс защиты: IP66; Питание DC12V</t>
    </r>
  </si>
  <si>
    <r>
      <t>1/3" DIS Pixel Plus PC3089K,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Мин. Освещение: 0.1 Люкс; </t>
    </r>
    <r>
      <rPr>
        <b/>
        <sz val="8"/>
        <rFont val="Arial"/>
        <family val="2"/>
        <charset val="204"/>
      </rPr>
      <t>ИК фильтр; Объектив: Варифокальный f2.8-12.0mm; ИК подсветка 36 светодиод до 30м.; 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</si>
  <si>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1/3" Sony Exmor IMX138 Megapixel,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 xml:space="preserve">Разрешение: 1000 ТВЛ (1.3Мегапикс.);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23 светодиода до 20метров;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</si>
  <si>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1/3" Sony Exmor IMX138 Megapixel, </t>
    </r>
    <r>
      <rPr>
        <sz val="8"/>
        <rFont val="Arial"/>
        <family val="2"/>
        <charset val="204"/>
      </rPr>
      <t xml:space="preserve">Цветная; </t>
    </r>
    <r>
      <rPr>
        <b/>
        <sz val="8"/>
        <rFont val="Arial"/>
        <family val="2"/>
        <charset val="204"/>
      </rPr>
      <t xml:space="preserve">Разрешение: 1000 ТВЛ (1.0Мегапикс.);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23 светодиода до 20метров;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</si>
  <si>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>1/3" Sony Exmor IMX138 Megapixel, Цветная; Разрешение: 1000 ТВЛ (1.0Мегапикс.). Освещение: 0.01 Люкс; Функция День/Ночь; 3D-DNR; Функция ICR; ИК Фильтр; Объектив: Варифокальный f2.8-12.0mm; ИК подсветка 36 светодиода до 30метров;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</si>
  <si>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t xml:space="preserve">
V325</t>
  </si>
  <si>
    <r>
      <t>1/3" Sony Effio ICX811 DSP 960H,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>; Объектив f3.6mm; ИК подсветка 36 светодиодов до 30м.; Класс защиты: IP66; Питание DC12V</t>
    </r>
  </si>
  <si>
    <r>
      <t>1/3" Sony Effio ICX811 DSP 960H,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Объектив: Варифокальный f2.8-12.0mm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ИК подсветка 42 светодиода до 40м.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Мультиязыковое OSD меню</t>
    </r>
    <r>
      <rPr>
        <sz val="8"/>
        <rFont val="Arial"/>
        <family val="2"/>
        <charset val="204"/>
      </rPr>
      <t>; Класс защиты: IP66; питание DC12V</t>
    </r>
  </si>
  <si>
    <r>
      <t>18.5'' LCD</t>
    </r>
    <r>
      <rPr>
        <sz val="8"/>
        <rFont val="Arial"/>
        <family val="2"/>
        <charset val="204"/>
      </rPr>
      <t>, черный (горизонт: 170 / вертикально:160, разрешение 1366*768, 5мс, 5000:1)</t>
    </r>
  </si>
  <si>
    <t>RC300 клавиатура</t>
  </si>
  <si>
    <t>Жесткий диск</t>
  </si>
  <si>
    <r>
      <t xml:space="preserve">CCD Super HAD II; </t>
    </r>
    <r>
      <rPr>
        <b/>
        <sz val="8"/>
        <rFont val="Arial Cyr"/>
        <charset val="204"/>
      </rPr>
      <t>Цветная 520ТВЛ / Черно-Белая 580ТВЛ; Мин. освещ. 0.02Люкс; функция День/Ночь; объектив: Зум 100X 10X Оптический / 10X Цифровой, f=3.8-38.0mm.</t>
    </r>
    <r>
      <rPr>
        <sz val="8"/>
        <rFont val="Arial Cyr"/>
        <family val="2"/>
        <charset val="204"/>
      </rPr>
      <t>; Вращение: 360°Гор. / 90°Верт. (180°авто переворот) Макс.300°/сек.; 200 контрольных точек / 4 пути /  32 маски / 8 зон; Мульти-протокольная поддержка; AGC / BLC / AWB / OSD / подавление видео-шумов; питание: DC12V ~ AC24V; Класс защиты: IP66</t>
    </r>
  </si>
  <si>
    <t>RC300</t>
  </si>
  <si>
    <r>
      <t>Потолочная</t>
    </r>
    <r>
      <rPr>
        <sz val="8"/>
        <rFont val="Arial Cyr"/>
        <charset val="204"/>
      </rPr>
      <t xml:space="preserve"> купольная PTZ камера</t>
    </r>
  </si>
  <si>
    <t xml:space="preserve">
HS316</t>
  </si>
  <si>
    <r>
      <t xml:space="preserve">Видео: 16кан. / Аудио: 1кан. / Датчик: 1кан.; Разрешение: FullHD 1920×1080@400fps; Компрессия: H.264; </t>
    </r>
    <r>
      <rPr>
        <sz val="8"/>
        <rFont val="Arial"/>
        <family val="2"/>
        <charset val="204"/>
      </rPr>
      <t xml:space="preserve">Носители: 2×HDD SATA 4Tb; </t>
    </r>
    <r>
      <rPr>
        <b/>
        <sz val="8"/>
        <rFont val="Arial"/>
        <family val="2"/>
        <charset val="204"/>
      </rPr>
      <t>1×HDMI FullHD 1920×1080; 1×VGA FullHD 1920×1080;</t>
    </r>
    <r>
      <rPr>
        <sz val="8"/>
        <rFont val="Arial"/>
        <family val="2"/>
        <charset val="204"/>
      </rPr>
      <t xml:space="preserve"> 2×USB; 1×RS485; Сеть: Ethernet 10/100/1000M, TCP/IP, DDNS; Запись по движению; Видеонаблюдение на базе мобильных устройств; Управление PTZ камерами; Пульт ДУ; Навигация мышкой; </t>
    </r>
    <r>
      <rPr>
        <b/>
        <sz val="8"/>
        <rFont val="Arial"/>
        <family val="2"/>
        <charset val="204"/>
      </rPr>
      <t>Просмотр 16кан. одновременно;</t>
    </r>
    <r>
      <rPr>
        <sz val="8"/>
        <rFont val="Arial"/>
        <family val="2"/>
        <charset val="204"/>
      </rPr>
      <t xml:space="preserve"> Русское меню; Питание: DC 12V 1,8A; (HDD нет в комплекте)</t>
    </r>
  </si>
  <si>
    <t xml:space="preserve">
S205</t>
  </si>
  <si>
    <t xml:space="preserve">
S405</t>
  </si>
  <si>
    <t xml:space="preserve">
K226</t>
  </si>
  <si>
    <t xml:space="preserve">
K227</t>
  </si>
  <si>
    <r>
      <t xml:space="preserve">
</t>
    </r>
    <r>
      <rPr>
        <b/>
        <sz val="12"/>
        <rFont val="Arial"/>
        <family val="2"/>
        <charset val="204"/>
      </rPr>
      <t>V207 / V227</t>
    </r>
  </si>
  <si>
    <r>
      <t xml:space="preserve">
</t>
    </r>
    <r>
      <rPr>
        <b/>
        <sz val="12"/>
        <rFont val="Arial"/>
        <family val="2"/>
        <charset val="204"/>
      </rPr>
      <t>V208 / V228</t>
    </r>
  </si>
  <si>
    <t xml:space="preserve">
K336</t>
  </si>
  <si>
    <t xml:space="preserve">
K337</t>
  </si>
  <si>
    <t xml:space="preserve">
K536</t>
  </si>
  <si>
    <r>
      <t xml:space="preserve">1.37MP Sony Exmor IMX238, Цветная; Технология: HD-TVI; 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f2.8-12.0mm, Угол обзора 110.0~28.0°; ИК подсветка до 70м.;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</si>
  <si>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
8 канальный</t>
    </r>
    <r>
      <rPr>
        <sz val="8"/>
        <rFont val="Arial"/>
        <family val="2"/>
        <charset val="204"/>
      </rPr>
      <t xml:space="preserve"> Видеорегистратор</t>
    </r>
  </si>
  <si>
    <t xml:space="preserve">
DSR108</t>
  </si>
  <si>
    <t xml:space="preserve">
DS108</t>
  </si>
  <si>
    <r>
      <t>Видео: 8кан. / Аудио: 1кан. / Датчик: 0кан.; Разрешение: WD1 960H 960×576@200fps; Компрессия: H.264</t>
    </r>
    <r>
      <rPr>
        <sz val="8"/>
        <rFont val="Arial"/>
        <family val="2"/>
        <charset val="204"/>
      </rPr>
      <t>; Носители: 1×HDD SATA 4Tb; 1×HDMI FullHD 1920×1080; 1×VGA FullHD 1920×1080; 1×BNC AV; 2×USB; 1×RS485; Сеть: Ethernet 10/100M, TCP/IP, DDNS, E-Mail; Запись по движению; Видеонаблюдение на базе мобильных устройств; Управление PTZ камерами; Пульт ДУ; Навигация мышкой; Просмотр 8кан. одновременно; Русское меню (HDD нет в комплекте)</t>
    </r>
  </si>
  <si>
    <t xml:space="preserve">
DSR116</t>
  </si>
  <si>
    <t xml:space="preserve">
DS116</t>
  </si>
  <si>
    <r>
      <t>Видео: 8кан. / Аудио: 1кан. / Датчик: 0кан.; Разрешение: FullD1 720×576@200fps; Компрессия: H.264</t>
    </r>
    <r>
      <rPr>
        <sz val="8"/>
        <rFont val="Arial"/>
        <family val="2"/>
        <charset val="204"/>
      </rPr>
      <t>; Носители: 1×HDD SATA 4Tb; 1×HDMI FullHD 1920×1080; 1×VGA FullHD 1920×1080; 1×BNC AV; 2×USB; 1×RS485; Сеть: Ethernet 10/100M, TCP/IP, DDNS, E-Mail; Запись по движению; Видеонаблюдение на базе мобильных устройств; Управление PTZ камерами; Пульт ДУ; Навигация мышкой; Просмотр 8кан. одновременно; Русское меню (HDD нет в комплекте)</t>
    </r>
  </si>
  <si>
    <r>
      <t>Видео: 16кан. / Аудио: 1кан. / Датчик: 0кан.; Разрешение: FullD1 720×576@400fps; Компрессия: H.264</t>
    </r>
    <r>
      <rPr>
        <sz val="8"/>
        <rFont val="Arial"/>
        <family val="2"/>
        <charset val="204"/>
      </rPr>
      <t>; Носители: 1×HDD SATA 4Tb; 1×HDMI FullHD 1920×1080; 1×VGA FullHD 1920×1080; 1×BNC AV; 2×USB; 1×RS485; Сеть: Ethernet 10/100M, TCP/IP, DDNS, E-Mail; Запись по движению; Видеонаблюдение на базе мобильных устройств; Управление PTZ камерами; Пульт ДУ; Навигация мышкой; Просмотр 16кан. одновременно; Русское меню (HDD нет в комплекте)</t>
    </r>
  </si>
  <si>
    <r>
      <t>Видео: 16кан. / Аудио: 1кан. / Датчик: 0кан.; Разрешение: WD1 960H 960×576@400fps; Компрессия: H.264</t>
    </r>
    <r>
      <rPr>
        <sz val="8"/>
        <rFont val="Arial"/>
        <family val="2"/>
        <charset val="204"/>
      </rPr>
      <t>; Носители: 1×HDD SATA 4Tb; 1×HDMI FullHD 1920×1080; 1×VGA FullHD 1920×1080; 1×BNC AV; 2×USB; 1×RS485; Сеть: Ethernet 10/100M, TCP/IP, DDNS, E-Mail; Запись по движению; Видеонаблюдение на базе мобильных устройств; Управление PTZ камерами; Пульт ДУ; Навигация мышкой; Просмотр 16кан. одновременно; Русское меню (HDD нет в комплекте)</t>
    </r>
  </si>
  <si>
    <r>
      <t xml:space="preserve"> + 4Gb MicroSD карта памяти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0"/>
        <color indexed="10"/>
        <rFont val="Arial"/>
        <family val="2"/>
        <charset val="204"/>
      </rPr>
      <t>В ПОДАРОК</t>
    </r>
    <r>
      <rPr>
        <b/>
        <sz val="10"/>
        <color indexed="8"/>
        <rFont val="Arial"/>
        <family val="2"/>
        <charset val="204"/>
      </rPr>
      <t xml:space="preserve">
</t>
    </r>
    <r>
      <rPr>
        <b/>
        <sz val="12"/>
        <color indexed="8"/>
        <rFont val="Arial"/>
        <family val="2"/>
        <charset val="204"/>
      </rPr>
      <t>C208</t>
    </r>
  </si>
  <si>
    <t>Автономная камера автоматической записью; Камера: цветная 0,3MP; Разрешение: VGA 640×480пикс.; запись 30кадр./сек. (в реальном времени); Компрессия: AVI/MPEG; Объектив: 4,0mm. 70°; ИК подсветка 6м.; Датчик движения 70°.; Встроенный микрофон дистанц. до 10м.; Носитель: MicroSD карта памяти до 32Gb; Запись 30сек. ролика со звуком на карту памяти при срабатывании датчика движения; Цикличная запись; Установка даты и времени в кадре; Аккумулятор: Li-Ion 240mAh до 200 часов автоном. работы; Темпер.: -20°...+50°; Питание DC 5V; Размер: 80×54×46мм.; Вес: 160г.</t>
  </si>
  <si>
    <t>Автономная камера автоматической записью; Камера: Цветная 1,3MP; Разрешение: HD 1280x720@30кадр.сек; запись 30кадр./сек. (в реальном времени); Компрессия: AVI; Объектив: 2,8mm. 115°; ИК подсветка 6м.; Датчик движения 70°.; Встроенный микрофон дистанц. до 10м.; Носитель: MicroSD карта памяти до 32Gb; Запись 30сек. ролика со звуком на карту памяти при срабатывании датчика движения; Цикличная запись; Установка даты и времени в кадре; Аккумулятор: Li-Ion 1000mAh до 200 часов автоном. работы; Темпер.: -20°...+50°; Питание DC 5V 3mA; Размер: 80×54×46мм.; Вес: 160г.</t>
  </si>
  <si>
    <t>LG W2230</t>
  </si>
  <si>
    <t>LG IPS234T-PN</t>
  </si>
  <si>
    <r>
      <t>23" LED</t>
    </r>
    <r>
      <rPr>
        <sz val="8"/>
        <rFont val="Arial"/>
        <family val="2"/>
        <charset val="204"/>
      </rPr>
      <t>; черный глянцевый; разрешение: 1920х1080 (16:9); яркость: 250 кд/м2; контрастность: 5 000 000:1; время отклика: 5мс. угол обзора: 178°/178°; интерфейс: VGA (D-Sub)</t>
    </r>
  </si>
  <si>
    <t>3000Гб</t>
  </si>
  <si>
    <r>
      <t>4 канальный 960H - Высокого разрешения</t>
    </r>
    <r>
      <rPr>
        <sz val="8"/>
        <rFont val="Arial"/>
        <family val="2"/>
        <charset val="204"/>
      </rPr>
      <t xml:space="preserve"> Видеорегистратор</t>
    </r>
  </si>
  <si>
    <t xml:space="preserve">
DSR304</t>
  </si>
  <si>
    <t xml:space="preserve">
DS304</t>
  </si>
  <si>
    <t xml:space="preserve">
DS208</t>
  </si>
  <si>
    <r>
      <t>Видео: 8кан. / Аудио: 4кан. / Датчик: 8кан.; Разрешение: WD1 960H 960×576@200fps; Компрессия: H.264</t>
    </r>
    <r>
      <rPr>
        <sz val="8"/>
        <rFont val="Arial"/>
        <family val="2"/>
        <charset val="204"/>
      </rPr>
      <t>; Носители: 1×HDD SATA 3Tb; 1×HDMI FullHD 1920×1080; 1×VGA FullHD 1920×1080; 1×BNC AV; 2×USB; 2×RS485; Сеть: Ethernet 10/100M,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8кан. одновременно; Русское меню (HDD нет в комплекте)</t>
    </r>
  </si>
  <si>
    <t>DVR ВИДЕОРЕГИСТРАТОРЫ СТАЦИОНАРНЫЕ (HDD жесткие диски в комплект не входят)</t>
  </si>
  <si>
    <r>
      <t>1/3" Sony Effio ICX673 DSP 960H,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 xml:space="preserve">; Объектив f6.0mm; </t>
    </r>
    <r>
      <rPr>
        <b/>
        <sz val="8"/>
        <rFont val="Arial"/>
        <family val="2"/>
        <charset val="204"/>
      </rPr>
      <t>ИК подсветка 72 светодиода до 70м.</t>
    </r>
    <r>
      <rPr>
        <sz val="8"/>
        <rFont val="Arial"/>
        <family val="2"/>
        <charset val="204"/>
      </rPr>
      <t>; Класс защиты: IP66; Питание DC12V</t>
    </r>
  </si>
  <si>
    <t>HD-TVI DVR ВИДЕОРЕГИСТРАТОРЫ (HDD жесткие диски в комплект не входят)</t>
  </si>
  <si>
    <t xml:space="preserve">
K127</t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</si>
  <si>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до 20м.;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</si>
  <si>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 f3.6mm; ИК подсветка до 20м.;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</si>
  <si>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f2.8-12.0mm; ИК подсветка до 30м.;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</si>
  <si>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f2.8-12.0mm; ИК подсветка до 30м.;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</si>
  <si>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t xml:space="preserve">
K537</t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</si>
  <si>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f2.8-12.0mm, Угол обзора 110.0~28.0°; ИК подсветка до 50м.;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</si>
  <si>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t>RC200</t>
  </si>
  <si>
    <r>
      <t>3D управление джойстиком</t>
    </r>
    <r>
      <rPr>
        <sz val="8"/>
        <rFont val="Arial Cyr"/>
        <charset val="204"/>
      </rPr>
      <t>: Движение во всех направлениях, ZOOM Приближение/Удаление камерами; LCD экран; Интерфейс: 1xRS485 / 1xRS232 (опция); Поддержка и управление в одной системе до: 9999 Камер / 999 Регистраторов / 9 Клавиатур; Скорость: 2400 / 4800 / 9600 / 19200 bps; Макс. длина кабеля: 1200м.; Функция обновления прошивки; Протоколы: Мульти-Протокольный с авто-определением / PELCO-D / PELCO-P / AD / Samsung / и др.</t>
    </r>
  </si>
  <si>
    <r>
      <t>1/3" Sony Effio ICX811 DSP 960H,</t>
    </r>
    <r>
      <rPr>
        <sz val="8"/>
        <rFont val="Arial"/>
        <family val="2"/>
        <charset val="204"/>
      </rPr>
      <t xml:space="preserve"> Цветная; </t>
    </r>
    <r>
      <rPr>
        <b/>
        <sz val="8"/>
        <rFont val="Arial"/>
        <family val="2"/>
        <charset val="204"/>
      </rPr>
      <t>Разрешение: 700 ТВЛ;</t>
    </r>
    <r>
      <rPr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Мин. Освещение: 0.01 Люкс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Функция День/Ночь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Объектив: Варифокальный f2.8-12.0mm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ИК подсветка 72 светодиода до 70м.</t>
    </r>
    <r>
      <rPr>
        <sz val="8"/>
        <rFont val="Arial"/>
        <family val="2"/>
        <charset val="204"/>
      </rPr>
      <t xml:space="preserve">; </t>
    </r>
    <r>
      <rPr>
        <b/>
        <sz val="8"/>
        <rFont val="Arial"/>
        <family val="2"/>
        <charset val="204"/>
      </rPr>
      <t>Мультиязыковое OSD меню</t>
    </r>
    <r>
      <rPr>
        <sz val="8"/>
        <rFont val="Arial"/>
        <family val="2"/>
        <charset val="204"/>
      </rPr>
      <t>; Класс защиты: IP66; питание DC12V</t>
    </r>
  </si>
  <si>
    <r>
      <t xml:space="preserve">
</t>
    </r>
    <r>
      <rPr>
        <b/>
        <sz val="12"/>
        <color indexed="8"/>
        <rFont val="Arial"/>
        <family val="2"/>
        <charset val="204"/>
      </rPr>
      <t>19 900</t>
    </r>
  </si>
  <si>
    <r>
      <t>1/3" Sony Effio ICX673 DSP 960H,</t>
    </r>
    <r>
      <rPr>
        <sz val="8"/>
        <rFont val="Arial Cyr"/>
        <family val="2"/>
        <charset val="204"/>
      </rPr>
      <t xml:space="preserve"> Цветная; </t>
    </r>
    <r>
      <rPr>
        <b/>
        <sz val="8"/>
        <rFont val="Arial Cyr"/>
        <charset val="204"/>
      </rPr>
      <t>Разрешение 700 ТВЛ; Мин. освещ.: 0.01Люкс; День/Ночь; Объектив: Зум 10X Оптический; f=3.8-38.0mm</t>
    </r>
    <r>
      <rPr>
        <sz val="8"/>
        <rFont val="Arial Cyr"/>
        <family val="2"/>
        <charset val="204"/>
      </rPr>
      <t xml:space="preserve">.; Вращение: 360°Гор. / 90°Верт. (180°авто переворот) Макс.300°/сек.; 128 контрольных точек / 4 пути / 32 маски / 8 зон; </t>
    </r>
    <r>
      <rPr>
        <b/>
        <sz val="8"/>
        <rFont val="Arial Cyr"/>
        <charset val="204"/>
      </rPr>
      <t>Подавление видео-шумов; ИК фильтр</t>
    </r>
    <r>
      <rPr>
        <sz val="8"/>
        <rFont val="Arial Cyr"/>
        <family val="2"/>
        <charset val="204"/>
      </rPr>
      <t xml:space="preserve">; </t>
    </r>
    <r>
      <rPr>
        <b/>
        <sz val="8"/>
        <rFont val="Arial Cyr"/>
        <charset val="204"/>
      </rPr>
      <t>ИК подсветка 30 светодиодов до 30метров</t>
    </r>
    <r>
      <rPr>
        <sz val="8"/>
        <rFont val="Arial Cyr"/>
        <family val="2"/>
        <charset val="204"/>
      </rPr>
      <t>; Мульти-протокольная поддержка; AGC / BLC / AWB / Меню OSD; Класс защиты: IP54; Питание: DC12V; Крепление: потолочное</t>
    </r>
  </si>
  <si>
    <r>
      <t>1/3" Sony Effio ICX673 DSP 960H,</t>
    </r>
    <r>
      <rPr>
        <sz val="8"/>
        <rFont val="Arial Cyr"/>
        <family val="2"/>
        <charset val="204"/>
      </rPr>
      <t xml:space="preserve"> Цветная; </t>
    </r>
    <r>
      <rPr>
        <b/>
        <sz val="8"/>
        <rFont val="Arial Cyr"/>
        <charset val="204"/>
      </rPr>
      <t>Разрешение 700 ТВЛ; Мин. освещ.: 0.01Люкс; День/Ночь; Объектив: Зум 10X Оптический; f=3.8-38.0mm</t>
    </r>
    <r>
      <rPr>
        <sz val="8"/>
        <rFont val="Arial Cyr"/>
        <family val="2"/>
        <charset val="204"/>
      </rPr>
      <t xml:space="preserve">.; Вращение: 360°Гор. / 90°Верт. (180°авто переворот) Макс.300°/сек.; 128 контрольных точек / 4 пути / 32 маски / 8 зон; </t>
    </r>
    <r>
      <rPr>
        <b/>
        <sz val="8"/>
        <rFont val="Arial Cyr"/>
        <charset val="204"/>
      </rPr>
      <t>Подавление видео-шумов; ИК фильтр</t>
    </r>
    <r>
      <rPr>
        <sz val="8"/>
        <rFont val="Arial Cyr"/>
        <family val="2"/>
        <charset val="204"/>
      </rPr>
      <t xml:space="preserve">; </t>
    </r>
    <r>
      <rPr>
        <b/>
        <sz val="8"/>
        <rFont val="Arial Cyr"/>
        <charset val="204"/>
      </rPr>
      <t>ИК подсветка 30 светодиодов до 30метров</t>
    </r>
    <r>
      <rPr>
        <sz val="8"/>
        <rFont val="Arial Cyr"/>
        <family val="2"/>
        <charset val="204"/>
      </rPr>
      <t>; Мульти-протокольная поддержка; AGC / BLC / AWB / Меню OSD; Класс защиты: IP54; Питание: DC12V; Крепление: настенный кронштейн в комплекте</t>
    </r>
  </si>
  <si>
    <r>
      <t>1/3" Sony Effio ICX811 DSP 960H,</t>
    </r>
    <r>
      <rPr>
        <sz val="8"/>
        <rFont val="Arial Cyr"/>
        <family val="2"/>
        <charset val="204"/>
      </rPr>
      <t xml:space="preserve"> Цветная; </t>
    </r>
    <r>
      <rPr>
        <b/>
        <sz val="8"/>
        <rFont val="Arial Cyr"/>
        <charset val="204"/>
      </rPr>
      <t>Разрешение 700 ТВЛ; Мин. освещ.: 0.01Люкс; Функция День/Ночь; ИК Фильтр; ICR; Объектив: Зум 27X Оптический, f=3.5-88.4mm.;</t>
    </r>
    <r>
      <rPr>
        <sz val="8"/>
        <rFont val="Arial Cyr"/>
        <family val="2"/>
        <charset val="204"/>
      </rPr>
      <t xml:space="preserve"> Вращение: 360°Гор. / 90°Верт. (180°авто переворот) Макс.300°/сек.; 200 контрольных точек / 4 пути / 32 маски / 8 зон / Авто. </t>
    </r>
    <r>
      <rPr>
        <b/>
        <sz val="8"/>
        <rFont val="Arial Cyr"/>
        <charset val="204"/>
      </rPr>
      <t>Слежение за движущимся объектом</t>
    </r>
    <r>
      <rPr>
        <sz val="8"/>
        <rFont val="Arial Cyr"/>
        <family val="2"/>
        <charset val="204"/>
      </rPr>
      <t xml:space="preserve">; </t>
    </r>
    <r>
      <rPr>
        <b/>
        <sz val="8"/>
        <rFont val="Arial Cyr"/>
        <charset val="204"/>
      </rPr>
      <t>ИК подсветка 12 сверхмощных светодиодов до 100метров</t>
    </r>
    <r>
      <rPr>
        <sz val="8"/>
        <rFont val="Arial Cyr"/>
        <family val="2"/>
        <charset val="204"/>
      </rPr>
      <t>; Мульти-протокольная поддержка; питание: DC12V ~ AC24V; Авто. климат и термо. контроль / нагреватель / охладитель; Класс защиты: IP64</t>
    </r>
  </si>
  <si>
    <t>HD-TVI ВИДЕОКАМЕРЫ - СТАНДАРТНЫЕ</t>
  </si>
  <si>
    <t>HD-TVI ВИДЕОКАМЕРЫ - КУПОЛЬНЫЕ</t>
  </si>
  <si>
    <t>HD-TVI ВИДЕОКАМЕРЫ - УЛИЧНЫЕ</t>
  </si>
  <si>
    <t>HD-TVI ВИДЕОКАМЕРЫ - PTZ ПОВОРОТНЫЕ</t>
  </si>
  <si>
    <r>
      <t xml:space="preserve">Высокоскоростная Купольная PTZ Камера </t>
    </r>
    <r>
      <rPr>
        <b/>
        <sz val="8"/>
        <rFont val="Arial Cyr"/>
        <charset val="204"/>
      </rPr>
      <t>+ ИК Подсветка</t>
    </r>
  </si>
  <si>
    <t>Высокоскоростная Купольная PTZ Камера</t>
  </si>
  <si>
    <r>
      <t xml:space="preserve">
4 канальный</t>
    </r>
    <r>
      <rPr>
        <sz val="8"/>
        <rFont val="Arial"/>
        <family val="2"/>
        <charset val="204"/>
      </rPr>
      <t xml:space="preserve"> Видеорегистратор</t>
    </r>
  </si>
  <si>
    <r>
      <t xml:space="preserve">
16 канальный</t>
    </r>
    <r>
      <rPr>
        <sz val="8"/>
        <rFont val="Arial"/>
        <family val="2"/>
        <charset val="204"/>
      </rPr>
      <t xml:space="preserve"> Видеорегистратор</t>
    </r>
  </si>
  <si>
    <r>
      <t xml:space="preserve">
24 канальный</t>
    </r>
    <r>
      <rPr>
        <sz val="8"/>
        <rFont val="Arial"/>
        <family val="2"/>
        <charset val="204"/>
      </rPr>
      <t xml:space="preserve"> Видеорегистратор</t>
    </r>
  </si>
  <si>
    <r>
      <t xml:space="preserve">
32 канальный</t>
    </r>
    <r>
      <rPr>
        <sz val="8"/>
        <rFont val="Arial"/>
        <family val="2"/>
        <charset val="204"/>
      </rPr>
      <t xml:space="preserve"> Видеорегистратор</t>
    </r>
  </si>
  <si>
    <t>Системный Блок в Сборе</t>
  </si>
  <si>
    <t>LCD Монитор</t>
  </si>
  <si>
    <t>LED Монитор</t>
  </si>
  <si>
    <t>FullHD + Датчик удара
Автомобильная Камера</t>
  </si>
  <si>
    <r>
      <t xml:space="preserve">1.37MP Sony Exmor IMX238,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HD 1280x720@30кадр.сек.;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f2.8-12.0mm, Угол обзора 110.0~28.0°; ИК подсветка до 50м.;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</si>
  <si>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r>
      <t xml:space="preserve">2.43MP Sony Exmor IMX222, </t>
    </r>
    <r>
      <rPr>
        <sz val="8"/>
        <rFont val="Arial"/>
        <family val="2"/>
        <charset val="204"/>
      </rPr>
      <t xml:space="preserve">Цветная; Технология: HD-TVI; </t>
    </r>
    <r>
      <rPr>
        <b/>
        <sz val="8"/>
        <rFont val="Arial"/>
        <family val="2"/>
        <charset val="204"/>
      </rPr>
      <t xml:space="preserve">Разрешение: FullHD 1920×1080@30кадр.сек.; Мин. Освещение: 0.01 Люкс; Функция День/Ночь; 3D-DNR; Функция ICR; ИК Фильтр; </t>
    </r>
    <r>
      <rPr>
        <sz val="8"/>
        <rFont val="Arial"/>
        <family val="2"/>
        <charset val="204"/>
      </rPr>
      <t xml:space="preserve">Объектив: Варифокальный f2.8-12.0mm, Угол обзора 110.0~28.0°; ИК подсветка до 70м.; Мультиязыковое OSD меню; </t>
    </r>
    <r>
      <rPr>
        <b/>
        <sz val="8"/>
        <rFont val="Arial"/>
        <family val="2"/>
        <charset val="204"/>
      </rPr>
      <t>Антивандальный металлический корпус; Класс защиты: IP66</t>
    </r>
    <r>
      <rPr>
        <sz val="8"/>
        <rFont val="Arial"/>
        <family val="2"/>
        <charset val="204"/>
      </rPr>
      <t>; Питание DC12V</t>
    </r>
  </si>
  <si>
    <t>HDD - ЖЕСТКИЕ ДИСКИ</t>
  </si>
  <si>
    <t>Transcend SD / MicroSD class2~10 4Gb</t>
  </si>
  <si>
    <t>Transcend SD / MicroSD class2~10 16Gb</t>
  </si>
  <si>
    <r>
      <t>Видео: 4кан. / Аудио: 2кан. / Датчик: 0кан.; Разрешение: FullD1 720×576@100fps; Компрессия: H.264</t>
    </r>
    <r>
      <rPr>
        <sz val="8"/>
        <rFont val="Arial"/>
        <family val="2"/>
        <charset val="204"/>
      </rPr>
      <t>; Носители: 1×HDD SATA 2Tb; 1×VGA FullHD 1920×1080; 2×USB; 1×RS485; Сеть: Ethernet 10/100M, TCP/IP, DDNS, E-Mail; Запись по движению; Видеонаблюдение на базе мобильных устройств; Управление PTZ камерами; Цифровое увеличение изображения X4 Zoom; Пульт ДУ; Навигация мышкой; Функциональные кнопки на лицевой панели; Просмотр 4кан. одновременно; Русское меню (HDD нет в комплекте)</t>
    </r>
  </si>
  <si>
    <t>Acer G205HVBb</t>
  </si>
  <si>
    <r>
      <t>20" LED;</t>
    </r>
    <r>
      <rPr>
        <sz val="8"/>
        <rFont val="Arial"/>
        <family val="2"/>
        <charset val="204"/>
      </rPr>
      <t xml:space="preserve"> черный глянцевый; разрешение: 1600x900 (16:9); яркость: 200 кд/м2; скорость: 5ms; угол обзора: 90°/65°; интерфейс: VGA, DVI</t>
    </r>
  </si>
  <si>
    <r>
      <t xml:space="preserve">Сеть: GSM 900/1800МГц; камера: цветная 0,3MP. видео: 176×144@30кадр./сек. / фото: 640×480пикс.; компрессия: JPEG; объектив: 6,0mm. 68°; ИК подсветка 10м.; датчик движения 70°.; встроенный микрофон с возможностью прослушивания по телефону; протокол: </t>
    </r>
    <r>
      <rPr>
        <b/>
        <sz val="8"/>
        <rFont val="Arial"/>
        <family val="2"/>
        <charset val="204"/>
      </rPr>
      <t>CDMA - 3G видео на Мобильном телефоне в Реальном времени!</t>
    </r>
    <r>
      <rPr>
        <sz val="8"/>
        <rFont val="Arial"/>
        <family val="2"/>
        <charset val="204"/>
      </rPr>
      <t xml:space="preserve"> либо отправка фотографии MMS и E-mail при сработки датчика движения или по SMS-запросу; встроенная память; аккумулятор: Li-Ion 800mAh до 30 часов автоном. работы; 2х ПДУ в комплекте; температура: -20°...+60°; питание DC 5V 1A; размер: 124×86×42мм.; вес: 160г.</t>
    </r>
  </si>
  <si>
    <t>VC307</t>
  </si>
  <si>
    <t>ДИЛЕР</t>
  </si>
  <si>
    <t>• Значительное увеличение качества изображения
• WD1 960H на 34% лучше чем D1 и на 400% лучше чем CIF
• Улучшенная цветопередача
• Применима с аналоговыми камерами от 700-1000 ТВЛ
• Совместимость с камерами меньшего разрешения 480-600ТВЛ 
• Минимальные затраты на модернизацию</t>
  </si>
  <si>
    <t>4Gb</t>
  </si>
  <si>
    <t>16Gb</t>
  </si>
  <si>
    <t>V128</t>
  </si>
  <si>
    <t>V137</t>
  </si>
  <si>
    <t>V138</t>
  </si>
  <si>
    <t>V537</t>
  </si>
  <si>
    <t>V538</t>
  </si>
  <si>
    <t>V115</t>
  </si>
  <si>
    <t xml:space="preserve">
S665</t>
  </si>
  <si>
    <t xml:space="preserve">
S625</t>
  </si>
  <si>
    <r>
      <t xml:space="preserve">
</t>
    </r>
    <r>
      <rPr>
        <b/>
        <sz val="12"/>
        <rFont val="Arial"/>
        <family val="2"/>
        <charset val="204"/>
      </rPr>
      <t>VC507</t>
    </r>
  </si>
  <si>
    <t xml:space="preserve">
S525</t>
  </si>
  <si>
    <t xml:space="preserve">
S565</t>
  </si>
</sst>
</file>

<file path=xl/styles.xml><?xml version="1.0" encoding="utf-8"?>
<styleSheet xmlns="http://schemas.openxmlformats.org/spreadsheetml/2006/main">
  <numFmts count="1">
    <numFmt numFmtId="164" formatCode="[$-419]mmmm\ yyyy;@"/>
  </numFmts>
  <fonts count="54"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family val="2"/>
      <charset val="204"/>
    </font>
    <font>
      <sz val="10"/>
      <name val="Arial Cyr"/>
      <family val="2"/>
      <charset val="204"/>
    </font>
    <font>
      <b/>
      <i/>
      <sz val="12"/>
      <name val="Arial Cyr"/>
      <family val="2"/>
      <charset val="204"/>
    </font>
    <font>
      <sz val="8"/>
      <name val="Arial Cyr"/>
      <family val="2"/>
      <charset val="204"/>
    </font>
    <font>
      <b/>
      <i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name val="Arial Cyr"/>
      <charset val="204"/>
    </font>
    <font>
      <b/>
      <sz val="8"/>
      <color indexed="9"/>
      <name val="Arial Cyr"/>
      <charset val="204"/>
    </font>
    <font>
      <i/>
      <sz val="10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10"/>
      <name val="Helv"/>
    </font>
    <font>
      <b/>
      <i/>
      <sz val="9"/>
      <color indexed="9"/>
      <name val="Arial Cyr"/>
      <charset val="204"/>
    </font>
    <font>
      <sz val="9"/>
      <color indexed="9"/>
      <name val="Arial Cyr"/>
      <charset val="204"/>
    </font>
    <font>
      <b/>
      <sz val="10"/>
      <color indexed="9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color indexed="9"/>
      <name val="Arial"/>
      <family val="2"/>
      <charset val="204"/>
    </font>
    <font>
      <sz val="10"/>
      <name val="Arial Cyr"/>
      <charset val="204"/>
    </font>
    <font>
      <b/>
      <sz val="8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9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9"/>
      <color indexed="9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i/>
      <sz val="10"/>
      <color indexed="9"/>
      <name val="Arial Cyr"/>
      <charset val="204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2"/>
      <color indexed="8"/>
      <name val="Arial Cyr"/>
      <charset val="204"/>
    </font>
    <font>
      <b/>
      <sz val="10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2"/>
      <name val="Arial"/>
      <family val="2"/>
      <charset val="204"/>
    </font>
    <font>
      <b/>
      <i/>
      <sz val="8"/>
      <color indexed="9"/>
      <name val="Arial Cyr"/>
      <charset val="204"/>
    </font>
    <font>
      <b/>
      <i/>
      <sz val="8"/>
      <color indexed="9"/>
      <name val="Arial"/>
      <family val="2"/>
      <charset val="204"/>
    </font>
    <font>
      <b/>
      <sz val="8"/>
      <color indexed="10"/>
      <name val="Arial"/>
      <family val="2"/>
      <charset val="204"/>
    </font>
    <font>
      <sz val="10"/>
      <name val="Helv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Arial"/>
      <family val="2"/>
      <charset val="204"/>
    </font>
    <font>
      <b/>
      <sz val="6"/>
      <name val="Arial"/>
      <family val="2"/>
      <charset val="204"/>
    </font>
    <font>
      <sz val="8"/>
      <color indexed="12"/>
      <name val="Arial"/>
      <family val="2"/>
      <charset val="204"/>
    </font>
    <font>
      <b/>
      <sz val="8"/>
      <color indexed="12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sz val="5"/>
      <color indexed="8"/>
      <name val="Arial"/>
      <family val="2"/>
      <charset val="204"/>
    </font>
    <font>
      <b/>
      <sz val="5"/>
      <name val="Arial"/>
      <family val="2"/>
      <charset val="204"/>
    </font>
    <font>
      <b/>
      <sz val="7"/>
      <name val="Arial Cyr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8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4" fillId="0" borderId="0"/>
    <xf numFmtId="0" fontId="3" fillId="0" borderId="0"/>
    <xf numFmtId="0" fontId="13" fillId="0" borderId="0"/>
  </cellStyleXfs>
  <cellXfs count="247">
    <xf numFmtId="0" fontId="0" fillId="0" borderId="0" xfId="0"/>
    <xf numFmtId="0" fontId="3" fillId="0" borderId="0" xfId="22"/>
    <xf numFmtId="0" fontId="3" fillId="0" borderId="0" xfId="22" applyFill="1"/>
    <xf numFmtId="0" fontId="6" fillId="0" borderId="0" xfId="22" applyFont="1" applyFill="1" applyBorder="1" applyAlignment="1">
      <alignment vertical="center"/>
    </xf>
    <xf numFmtId="0" fontId="4" fillId="0" borderId="0" xfId="22" applyFont="1" applyFill="1" applyBorder="1" applyAlignment="1">
      <alignment horizontal="center" vertical="center"/>
    </xf>
    <xf numFmtId="164" fontId="6" fillId="0" borderId="0" xfId="22" applyNumberFormat="1" applyFont="1" applyFill="1" applyBorder="1" applyAlignment="1">
      <alignment horizontal="center" vertical="center"/>
    </xf>
    <xf numFmtId="0" fontId="3" fillId="0" borderId="0" xfId="22" applyBorder="1"/>
    <xf numFmtId="0" fontId="3" fillId="0" borderId="0" xfId="22" applyFill="1" applyBorder="1"/>
    <xf numFmtId="0" fontId="3" fillId="0" borderId="0" xfId="22" applyFont="1"/>
    <xf numFmtId="0" fontId="3" fillId="0" borderId="0" xfId="0" applyFont="1"/>
    <xf numFmtId="0" fontId="3" fillId="16" borderId="0" xfId="22" applyFill="1"/>
    <xf numFmtId="49" fontId="3" fillId="16" borderId="0" xfId="22" applyNumberFormat="1" applyFont="1" applyFill="1" applyAlignment="1"/>
    <xf numFmtId="0" fontId="3" fillId="16" borderId="0" xfId="22" applyFont="1" applyFill="1" applyAlignment="1">
      <alignment horizontal="center"/>
    </xf>
    <xf numFmtId="49" fontId="3" fillId="16" borderId="0" xfId="22" applyNumberFormat="1" applyFont="1" applyFill="1" applyAlignment="1">
      <alignment horizontal="center"/>
    </xf>
    <xf numFmtId="0" fontId="3" fillId="16" borderId="0" xfId="22" applyFont="1" applyFill="1" applyAlignment="1">
      <alignment horizontal="right"/>
    </xf>
    <xf numFmtId="49" fontId="3" fillId="16" borderId="0" xfId="19" applyNumberFormat="1" applyFont="1" applyFill="1" applyAlignment="1" applyProtection="1"/>
    <xf numFmtId="49" fontId="12" fillId="16" borderId="0" xfId="22" applyNumberFormat="1" applyFont="1" applyFill="1" applyBorder="1" applyAlignment="1">
      <alignment horizontal="left" vertical="center"/>
    </xf>
    <xf numFmtId="0" fontId="12" fillId="16" borderId="0" xfId="22" applyFont="1" applyFill="1" applyBorder="1" applyAlignment="1">
      <alignment horizontal="left" vertical="center"/>
    </xf>
    <xf numFmtId="49" fontId="11" fillId="16" borderId="0" xfId="0" applyNumberFormat="1" applyFont="1" applyFill="1" applyAlignment="1">
      <alignment horizontal="right"/>
    </xf>
    <xf numFmtId="0" fontId="12" fillId="16" borderId="0" xfId="22" applyFont="1" applyFill="1" applyBorder="1" applyAlignment="1">
      <alignment vertical="center"/>
    </xf>
    <xf numFmtId="0" fontId="15" fillId="0" borderId="0" xfId="22" applyFont="1" applyFill="1" applyBorder="1" applyAlignment="1">
      <alignment horizontal="center" vertical="center" wrapText="1"/>
    </xf>
    <xf numFmtId="0" fontId="17" fillId="0" borderId="0" xfId="22" applyFont="1" applyAlignment="1">
      <alignment vertical="center"/>
    </xf>
    <xf numFmtId="0" fontId="20" fillId="0" borderId="0" xfId="22" applyFont="1" applyFill="1" applyBorder="1" applyAlignment="1">
      <alignment vertical="center" wrapText="1"/>
    </xf>
    <xf numFmtId="0" fontId="20" fillId="0" borderId="0" xfId="22" applyFont="1" applyFill="1" applyBorder="1" applyAlignment="1">
      <alignment horizontal="center" vertical="center" wrapText="1"/>
    </xf>
    <xf numFmtId="0" fontId="21" fillId="0" borderId="0" xfId="22" applyFont="1" applyFill="1" applyBorder="1" applyAlignment="1">
      <alignment horizontal="center" vertical="center" wrapText="1"/>
    </xf>
    <xf numFmtId="0" fontId="21" fillId="0" borderId="0" xfId="22" applyFont="1" applyFill="1" applyBorder="1" applyAlignment="1">
      <alignment vertical="center" wrapText="1"/>
    </xf>
    <xf numFmtId="0" fontId="18" fillId="0" borderId="0" xfId="22" applyFont="1" applyFill="1" applyBorder="1" applyAlignment="1">
      <alignment horizontal="center" vertical="center" wrapText="1"/>
    </xf>
    <xf numFmtId="0" fontId="7" fillId="0" borderId="4" xfId="22" applyFont="1" applyFill="1" applyBorder="1" applyAlignment="1">
      <alignment horizontal="center" vertical="center" wrapText="1"/>
    </xf>
    <xf numFmtId="0" fontId="20" fillId="0" borderId="4" xfId="22" applyFont="1" applyFill="1" applyBorder="1" applyAlignment="1">
      <alignment horizontal="center" vertical="center" wrapText="1"/>
    </xf>
    <xf numFmtId="0" fontId="21" fillId="0" borderId="0" xfId="22" applyNumberFormat="1" applyFont="1" applyFill="1" applyBorder="1" applyAlignment="1">
      <alignment horizontal="center" vertical="center" wrapText="1"/>
    </xf>
    <xf numFmtId="3" fontId="18" fillId="0" borderId="0" xfId="22" applyNumberFormat="1" applyFont="1" applyFill="1" applyBorder="1" applyAlignment="1">
      <alignment horizontal="center" vertical="center"/>
    </xf>
    <xf numFmtId="0" fontId="26" fillId="16" borderId="0" xfId="22" applyFont="1" applyFill="1" applyBorder="1" applyAlignment="1">
      <alignment vertical="center"/>
    </xf>
    <xf numFmtId="0" fontId="26" fillId="16" borderId="0" xfId="22" applyFont="1" applyFill="1" applyBorder="1" applyAlignment="1">
      <alignment horizontal="center" vertical="center"/>
    </xf>
    <xf numFmtId="0" fontId="24" fillId="16" borderId="0" xfId="22" applyFont="1" applyFill="1" applyBorder="1" applyAlignment="1">
      <alignment vertical="center"/>
    </xf>
    <xf numFmtId="0" fontId="26" fillId="16" borderId="2" xfId="22" applyFont="1" applyFill="1" applyBorder="1" applyAlignment="1">
      <alignment horizontal="center" vertical="center"/>
    </xf>
    <xf numFmtId="0" fontId="29" fillId="16" borderId="0" xfId="22" applyFont="1" applyFill="1" applyBorder="1" applyAlignment="1">
      <alignment horizontal="center" vertical="center"/>
    </xf>
    <xf numFmtId="0" fontId="20" fillId="0" borderId="5" xfId="22" applyFont="1" applyFill="1" applyBorder="1" applyAlignment="1">
      <alignment vertical="center" wrapText="1"/>
    </xf>
    <xf numFmtId="0" fontId="20" fillId="0" borderId="6" xfId="22" applyFont="1" applyFill="1" applyBorder="1" applyAlignment="1">
      <alignment vertical="center" wrapText="1"/>
    </xf>
    <xf numFmtId="0" fontId="28" fillId="0" borderId="0" xfId="22" applyFont="1" applyFill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0" fontId="17" fillId="0" borderId="0" xfId="22" applyFont="1" applyFill="1" applyAlignment="1">
      <alignment vertical="center"/>
    </xf>
    <xf numFmtId="0" fontId="17" fillId="0" borderId="0" xfId="22" applyFont="1" applyBorder="1" applyAlignment="1">
      <alignment vertical="center"/>
    </xf>
    <xf numFmtId="0" fontId="18" fillId="0" borderId="0" xfId="22" applyFont="1" applyAlignment="1">
      <alignment vertical="center"/>
    </xf>
    <xf numFmtId="0" fontId="19" fillId="0" borderId="0" xfId="22" applyFont="1" applyAlignment="1">
      <alignment vertical="center"/>
    </xf>
    <xf numFmtId="0" fontId="17" fillId="0" borderId="5" xfId="22" applyFont="1" applyBorder="1" applyAlignment="1">
      <alignment vertical="center"/>
    </xf>
    <xf numFmtId="0" fontId="17" fillId="0" borderId="6" xfId="22" applyFont="1" applyBorder="1" applyAlignment="1">
      <alignment vertical="center"/>
    </xf>
    <xf numFmtId="0" fontId="21" fillId="0" borderId="0" xfId="22" applyFont="1" applyFill="1" applyBorder="1" applyAlignment="1">
      <alignment horizontal="center" vertical="center"/>
    </xf>
    <xf numFmtId="0" fontId="17" fillId="0" borderId="2" xfId="22" applyFont="1" applyBorder="1" applyAlignment="1">
      <alignment vertical="center"/>
    </xf>
    <xf numFmtId="0" fontId="23" fillId="16" borderId="0" xfId="0" applyFont="1" applyFill="1" applyAlignment="1">
      <alignment horizontal="right"/>
    </xf>
    <xf numFmtId="49" fontId="23" fillId="16" borderId="0" xfId="0" applyNumberFormat="1" applyFont="1" applyFill="1" applyAlignment="1"/>
    <xf numFmtId="0" fontId="6" fillId="0" borderId="0" xfId="22" applyFont="1" applyFill="1" applyBorder="1" applyAlignment="1">
      <alignment horizontal="center" vertical="center"/>
    </xf>
    <xf numFmtId="4" fontId="17" fillId="0" borderId="0" xfId="22" applyNumberFormat="1" applyFont="1" applyFill="1" applyBorder="1" applyAlignment="1">
      <alignment horizontal="right" vertical="center" wrapText="1"/>
    </xf>
    <xf numFmtId="0" fontId="26" fillId="16" borderId="3" xfId="22" applyFont="1" applyFill="1" applyBorder="1" applyAlignment="1">
      <alignment horizontal="center" vertical="center"/>
    </xf>
    <xf numFmtId="0" fontId="23" fillId="0" borderId="0" xfId="0" applyFont="1"/>
    <xf numFmtId="0" fontId="20" fillId="0" borderId="4" xfId="22" applyFont="1" applyFill="1" applyBorder="1" applyAlignment="1">
      <alignment vertical="center" wrapText="1"/>
    </xf>
    <xf numFmtId="0" fontId="24" fillId="0" borderId="6" xfId="22" applyFont="1" applyFill="1" applyBorder="1" applyAlignment="1">
      <alignment horizontal="center" vertical="center" wrapText="1"/>
    </xf>
    <xf numFmtId="0" fontId="21" fillId="0" borderId="4" xfId="22" applyFont="1" applyFill="1" applyBorder="1" applyAlignment="1">
      <alignment horizontal="center" vertical="center" wrapText="1"/>
    </xf>
    <xf numFmtId="0" fontId="17" fillId="0" borderId="0" xfId="22" applyNumberFormat="1" applyFont="1" applyFill="1" applyBorder="1" applyAlignment="1">
      <alignment horizontal="center" vertical="center" wrapText="1"/>
    </xf>
    <xf numFmtId="0" fontId="5" fillId="0" borderId="4" xfId="22" applyFont="1" applyFill="1" applyBorder="1" applyAlignment="1">
      <alignment vertical="center" wrapText="1"/>
    </xf>
    <xf numFmtId="0" fontId="3" fillId="0" borderId="0" xfId="22" applyAlignment="1">
      <alignment vertical="center"/>
    </xf>
    <xf numFmtId="0" fontId="26" fillId="16" borderId="7" xfId="22" applyFont="1" applyFill="1" applyBorder="1" applyAlignment="1">
      <alignment vertical="center"/>
    </xf>
    <xf numFmtId="0" fontId="21" fillId="0" borderId="7" xfId="22" applyNumberFormat="1" applyFont="1" applyFill="1" applyBorder="1" applyAlignment="1">
      <alignment horizontal="center" vertical="center" wrapText="1"/>
    </xf>
    <xf numFmtId="0" fontId="25" fillId="16" borderId="7" xfId="22" applyFont="1" applyFill="1" applyBorder="1" applyAlignment="1">
      <alignment horizontal="center" vertical="center"/>
    </xf>
    <xf numFmtId="0" fontId="18" fillId="0" borderId="7" xfId="22" applyNumberFormat="1" applyFont="1" applyFill="1" applyBorder="1" applyAlignment="1">
      <alignment horizontal="center" vertical="center" wrapText="1"/>
    </xf>
    <xf numFmtId="0" fontId="20" fillId="0" borderId="7" xfId="22" applyFont="1" applyFill="1" applyBorder="1" applyAlignment="1">
      <alignment vertical="center" wrapText="1"/>
    </xf>
    <xf numFmtId="0" fontId="5" fillId="0" borderId="7" xfId="22" applyFont="1" applyFill="1" applyBorder="1" applyAlignment="1">
      <alignment horizontal="center" vertical="center" wrapText="1"/>
    </xf>
    <xf numFmtId="0" fontId="8" fillId="0" borderId="7" xfId="22" applyFont="1" applyFill="1" applyBorder="1" applyAlignment="1">
      <alignment horizontal="center" vertical="center" wrapText="1"/>
    </xf>
    <xf numFmtId="0" fontId="20" fillId="0" borderId="7" xfId="22" applyFont="1" applyFill="1" applyBorder="1" applyAlignment="1">
      <alignment horizontal="center" vertical="center" wrapText="1"/>
    </xf>
    <xf numFmtId="0" fontId="29" fillId="16" borderId="2" xfId="22" applyFont="1" applyFill="1" applyBorder="1" applyAlignment="1">
      <alignment horizontal="center" vertical="center"/>
    </xf>
    <xf numFmtId="0" fontId="7" fillId="0" borderId="7" xfId="22" applyFont="1" applyFill="1" applyBorder="1" applyAlignment="1">
      <alignment horizontal="center" vertical="center" wrapText="1"/>
    </xf>
    <xf numFmtId="0" fontId="24" fillId="0" borderId="4" xfId="22" applyFont="1" applyFill="1" applyBorder="1" applyAlignment="1">
      <alignment vertical="center" wrapText="1"/>
    </xf>
    <xf numFmtId="0" fontId="21" fillId="0" borderId="7" xfId="22" applyFont="1" applyFill="1" applyBorder="1" applyAlignment="1">
      <alignment horizontal="center" vertical="center" wrapText="1"/>
    </xf>
    <xf numFmtId="0" fontId="18" fillId="0" borderId="7" xfId="22" applyFont="1" applyFill="1" applyBorder="1" applyAlignment="1">
      <alignment horizontal="center" vertical="center" wrapText="1"/>
    </xf>
    <xf numFmtId="0" fontId="24" fillId="0" borderId="4" xfId="22" applyFont="1" applyFill="1" applyBorder="1" applyAlignment="1">
      <alignment horizontal="center" vertical="center" wrapText="1"/>
    </xf>
    <xf numFmtId="0" fontId="24" fillId="0" borderId="7" xfId="22" applyFont="1" applyFill="1" applyBorder="1" applyAlignment="1">
      <alignment horizontal="center" vertical="center" wrapText="1"/>
    </xf>
    <xf numFmtId="0" fontId="21" fillId="0" borderId="4" xfId="22" applyFont="1" applyFill="1" applyBorder="1" applyAlignment="1">
      <alignment horizontal="center" vertical="center"/>
    </xf>
    <xf numFmtId="0" fontId="17" fillId="0" borderId="4" xfId="22" applyFont="1" applyBorder="1" applyAlignment="1">
      <alignment vertical="center"/>
    </xf>
    <xf numFmtId="0" fontId="8" fillId="0" borderId="7" xfId="22" applyFont="1" applyFill="1" applyBorder="1" applyAlignment="1">
      <alignment horizontal="center" vertical="top" wrapText="1"/>
    </xf>
    <xf numFmtId="0" fontId="24" fillId="0" borderId="0" xfId="22" applyFont="1" applyFill="1" applyBorder="1" applyAlignment="1">
      <alignment vertical="center"/>
    </xf>
    <xf numFmtId="3" fontId="25" fillId="0" borderId="7" xfId="22" applyNumberFormat="1" applyFont="1" applyFill="1" applyBorder="1" applyAlignment="1">
      <alignment horizontal="center" vertical="center" wrapText="1"/>
    </xf>
    <xf numFmtId="3" fontId="36" fillId="0" borderId="7" xfId="22" applyNumberFormat="1" applyFont="1" applyFill="1" applyBorder="1" applyAlignment="1">
      <alignment horizontal="center" vertical="center" wrapText="1"/>
    </xf>
    <xf numFmtId="3" fontId="37" fillId="0" borderId="7" xfId="22" applyNumberFormat="1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0" xfId="22" applyFont="1" applyFill="1" applyBorder="1" applyAlignment="1">
      <alignment vertical="center"/>
    </xf>
    <xf numFmtId="0" fontId="20" fillId="0" borderId="7" xfId="22" applyNumberFormat="1" applyFont="1" applyFill="1" applyBorder="1" applyAlignment="1">
      <alignment horizontal="center" vertical="center" wrapText="1"/>
    </xf>
    <xf numFmtId="3" fontId="34" fillId="0" borderId="7" xfId="22" applyNumberFormat="1" applyFont="1" applyFill="1" applyBorder="1" applyAlignment="1">
      <alignment horizontal="center" vertical="center" wrapText="1"/>
    </xf>
    <xf numFmtId="3" fontId="35" fillId="0" borderId="7" xfId="22" applyNumberFormat="1" applyFont="1" applyFill="1" applyBorder="1" applyAlignment="1">
      <alignment horizontal="center" vertical="center" wrapText="1"/>
    </xf>
    <xf numFmtId="3" fontId="30" fillId="0" borderId="7" xfId="22" applyNumberFormat="1" applyFont="1" applyFill="1" applyBorder="1" applyAlignment="1">
      <alignment horizontal="center" vertical="center" wrapText="1"/>
    </xf>
    <xf numFmtId="3" fontId="31" fillId="0" borderId="7" xfId="22" applyNumberFormat="1" applyFont="1" applyFill="1" applyBorder="1" applyAlignment="1">
      <alignment horizontal="center" vertical="center" wrapText="1"/>
    </xf>
    <xf numFmtId="3" fontId="19" fillId="0" borderId="7" xfId="22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1" fillId="0" borderId="7" xfId="22" applyNumberFormat="1" applyFont="1" applyFill="1" applyBorder="1" applyAlignment="1">
      <alignment horizontal="center" vertical="top" wrapText="1"/>
    </xf>
    <xf numFmtId="0" fontId="21" fillId="0" borderId="6" xfId="22" applyFont="1" applyFill="1" applyBorder="1" applyAlignment="1">
      <alignment horizontal="center" vertical="center" wrapText="1"/>
    </xf>
    <xf numFmtId="0" fontId="42" fillId="16" borderId="7" xfId="22" applyFont="1" applyFill="1" applyBorder="1" applyAlignment="1">
      <alignment horizontal="center" vertical="top" wrapText="1"/>
    </xf>
    <xf numFmtId="0" fontId="18" fillId="0" borderId="7" xfId="22" applyNumberFormat="1" applyFont="1" applyFill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center" wrapText="1"/>
    </xf>
    <xf numFmtId="0" fontId="20" fillId="0" borderId="8" xfId="22" applyFont="1" applyFill="1" applyBorder="1" applyAlignment="1">
      <alignment horizontal="center" vertical="center" wrapText="1"/>
    </xf>
    <xf numFmtId="0" fontId="3" fillId="0" borderId="0" xfId="22" applyFont="1" applyFill="1" applyBorder="1" applyAlignment="1">
      <alignment horizontal="center"/>
    </xf>
    <xf numFmtId="3" fontId="31" fillId="0" borderId="10" xfId="22" applyNumberFormat="1" applyFont="1" applyFill="1" applyBorder="1" applyAlignment="1">
      <alignment horizontal="center" vertical="center" wrapText="1"/>
    </xf>
    <xf numFmtId="0" fontId="21" fillId="0" borderId="11" xfId="22" applyFont="1" applyFill="1" applyBorder="1" applyAlignment="1">
      <alignment vertical="center" wrapText="1"/>
    </xf>
    <xf numFmtId="0" fontId="20" fillId="0" borderId="8" xfId="22" applyFont="1" applyFill="1" applyBorder="1" applyAlignment="1">
      <alignment vertical="center" wrapText="1"/>
    </xf>
    <xf numFmtId="0" fontId="20" fillId="0" borderId="7" xfId="22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/>
    </xf>
    <xf numFmtId="0" fontId="20" fillId="0" borderId="12" xfId="22" applyFont="1" applyFill="1" applyBorder="1" applyAlignment="1">
      <alignment horizontal="center" vertical="center" wrapText="1"/>
    </xf>
    <xf numFmtId="0" fontId="20" fillId="0" borderId="15" xfId="22" applyFont="1" applyFill="1" applyBorder="1" applyAlignment="1">
      <alignment horizontal="center" vertical="center" wrapText="1"/>
    </xf>
    <xf numFmtId="0" fontId="33" fillId="0" borderId="7" xfId="22" applyNumberFormat="1" applyFont="1" applyFill="1" applyBorder="1" applyAlignment="1">
      <alignment horizontal="center" vertical="top" wrapText="1"/>
    </xf>
    <xf numFmtId="0" fontId="3" fillId="0" borderId="7" xfId="0" applyFont="1" applyBorder="1" applyAlignment="1"/>
    <xf numFmtId="0" fontId="39" fillId="0" borderId="7" xfId="22" applyNumberFormat="1" applyFont="1" applyFill="1" applyBorder="1" applyAlignment="1">
      <alignment horizontal="center" vertical="top" wrapText="1"/>
    </xf>
    <xf numFmtId="0" fontId="39" fillId="16" borderId="7" xfId="22" applyFont="1" applyFill="1" applyBorder="1" applyAlignment="1">
      <alignment horizontal="center" vertical="center" wrapText="1"/>
    </xf>
    <xf numFmtId="0" fontId="30" fillId="16" borderId="7" xfId="22" applyFont="1" applyFill="1" applyBorder="1" applyAlignment="1">
      <alignment horizontal="center" vertical="top" wrapText="1"/>
    </xf>
    <xf numFmtId="0" fontId="21" fillId="0" borderId="5" xfId="22" applyFont="1" applyFill="1" applyBorder="1" applyAlignment="1">
      <alignment horizontal="center" vertical="center"/>
    </xf>
    <xf numFmtId="0" fontId="20" fillId="0" borderId="5" xfId="22" applyFont="1" applyFill="1" applyBorder="1" applyAlignment="1">
      <alignment horizontal="center" vertical="center" wrapText="1"/>
    </xf>
    <xf numFmtId="3" fontId="37" fillId="0" borderId="12" xfId="22" applyNumberFormat="1" applyFont="1" applyFill="1" applyBorder="1" applyAlignment="1">
      <alignment horizontal="center" vertical="center" wrapText="1"/>
    </xf>
    <xf numFmtId="0" fontId="33" fillId="0" borderId="7" xfId="22" applyNumberFormat="1" applyFont="1" applyFill="1" applyBorder="1" applyAlignment="1">
      <alignment horizontal="center" vertical="center" wrapText="1"/>
    </xf>
    <xf numFmtId="0" fontId="33" fillId="0" borderId="7" xfId="22" applyFont="1" applyFill="1" applyBorder="1" applyAlignment="1">
      <alignment horizontal="center" vertical="center" wrapText="1"/>
    </xf>
    <xf numFmtId="3" fontId="35" fillId="0" borderId="0" xfId="22" applyNumberFormat="1" applyFont="1" applyFill="1" applyBorder="1" applyAlignment="1">
      <alignment horizontal="center" vertical="center" wrapText="1"/>
    </xf>
    <xf numFmtId="0" fontId="22" fillId="17" borderId="0" xfId="22" applyFont="1" applyFill="1" applyBorder="1" applyAlignment="1">
      <alignment horizontal="center" vertical="center" wrapText="1"/>
    </xf>
    <xf numFmtId="0" fontId="22" fillId="17" borderId="0" xfId="22" applyFont="1" applyFill="1" applyBorder="1" applyAlignment="1">
      <alignment vertical="center"/>
    </xf>
    <xf numFmtId="0" fontId="18" fillId="0" borderId="7" xfId="22" applyFont="1" applyFill="1" applyBorder="1" applyAlignment="1">
      <alignment horizontal="center" vertical="top" wrapText="1"/>
    </xf>
    <xf numFmtId="0" fontId="16" fillId="0" borderId="0" xfId="22" applyFont="1" applyFill="1" applyBorder="1" applyAlignment="1">
      <alignment horizontal="center" vertical="center"/>
    </xf>
    <xf numFmtId="0" fontId="22" fillId="17" borderId="0" xfId="22" applyFont="1" applyFill="1" applyBorder="1" applyAlignment="1">
      <alignment vertical="center" wrapText="1"/>
    </xf>
    <xf numFmtId="0" fontId="47" fillId="0" borderId="7" xfId="22" applyNumberFormat="1" applyFont="1" applyFill="1" applyBorder="1" applyAlignment="1">
      <alignment horizontal="center" vertical="top" wrapText="1"/>
    </xf>
    <xf numFmtId="3" fontId="34" fillId="0" borderId="0" xfId="22" applyNumberFormat="1" applyFont="1" applyFill="1" applyBorder="1" applyAlignment="1">
      <alignment horizontal="center" vertical="center" wrapText="1"/>
    </xf>
    <xf numFmtId="0" fontId="3" fillId="0" borderId="7" xfId="22" applyFont="1" applyBorder="1"/>
    <xf numFmtId="0" fontId="30" fillId="16" borderId="7" xfId="22" applyFont="1" applyFill="1" applyBorder="1" applyAlignment="1">
      <alignment horizontal="center" vertical="center" wrapText="1"/>
    </xf>
    <xf numFmtId="0" fontId="20" fillId="0" borderId="6" xfId="22" applyFont="1" applyFill="1" applyBorder="1" applyAlignment="1">
      <alignment horizontal="center" vertical="center" wrapText="1"/>
    </xf>
    <xf numFmtId="0" fontId="20" fillId="0" borderId="8" xfId="22" applyFont="1" applyFill="1" applyBorder="1" applyAlignment="1">
      <alignment horizontal="center" vertical="top" wrapText="1"/>
    </xf>
    <xf numFmtId="0" fontId="30" fillId="16" borderId="8" xfId="22" applyFont="1" applyFill="1" applyBorder="1" applyAlignment="1">
      <alignment horizontal="center" vertical="top" wrapText="1"/>
    </xf>
    <xf numFmtId="0" fontId="20" fillId="0" borderId="12" xfId="22" applyFont="1" applyFill="1" applyBorder="1" applyAlignment="1">
      <alignment vertical="center" wrapText="1"/>
    </xf>
    <xf numFmtId="0" fontId="20" fillId="0" borderId="12" xfId="22" applyFont="1" applyFill="1" applyBorder="1" applyAlignment="1">
      <alignment horizontal="center" vertical="top" wrapText="1"/>
    </xf>
    <xf numFmtId="0" fontId="30" fillId="16" borderId="12" xfId="22" applyFont="1" applyFill="1" applyBorder="1" applyAlignment="1">
      <alignment horizontal="center" vertical="top" wrapText="1"/>
    </xf>
    <xf numFmtId="0" fontId="21" fillId="0" borderId="18" xfId="22" applyFont="1" applyFill="1" applyBorder="1" applyAlignment="1">
      <alignment vertical="center" wrapText="1"/>
    </xf>
    <xf numFmtId="3" fontId="30" fillId="0" borderId="12" xfId="22" applyNumberFormat="1" applyFont="1" applyFill="1" applyBorder="1" applyAlignment="1">
      <alignment horizontal="center" vertical="center" wrapText="1"/>
    </xf>
    <xf numFmtId="3" fontId="31" fillId="0" borderId="12" xfId="22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3" fillId="0" borderId="0" xfId="22" applyNumberFormat="1" applyFont="1" applyFill="1" applyBorder="1" applyAlignment="1">
      <alignment horizontal="center" vertical="top" wrapText="1"/>
    </xf>
    <xf numFmtId="0" fontId="8" fillId="0" borderId="0" xfId="22" applyFont="1" applyFill="1" applyBorder="1" applyAlignment="1">
      <alignment horizontal="center" vertical="top" wrapText="1"/>
    </xf>
    <xf numFmtId="3" fontId="37" fillId="0" borderId="0" xfId="22" applyNumberFormat="1" applyFont="1" applyFill="1" applyBorder="1" applyAlignment="1">
      <alignment horizontal="center" vertical="center" wrapText="1"/>
    </xf>
    <xf numFmtId="3" fontId="51" fillId="0" borderId="7" xfId="22" applyNumberFormat="1" applyFont="1" applyFill="1" applyBorder="1" applyAlignment="1">
      <alignment horizontal="center" vertical="top" wrapText="1"/>
    </xf>
    <xf numFmtId="0" fontId="20" fillId="0" borderId="7" xfId="22" applyNumberFormat="1" applyFont="1" applyFill="1" applyBorder="1" applyAlignment="1">
      <alignment horizontal="center" vertical="top" wrapText="1"/>
    </xf>
    <xf numFmtId="0" fontId="53" fillId="0" borderId="0" xfId="22" applyFont="1" applyAlignment="1">
      <alignment wrapText="1"/>
    </xf>
    <xf numFmtId="3" fontId="30" fillId="18" borderId="7" xfId="22" applyNumberFormat="1" applyFont="1" applyFill="1" applyBorder="1" applyAlignment="1">
      <alignment horizontal="center" vertical="center" wrapText="1"/>
    </xf>
    <xf numFmtId="3" fontId="31" fillId="18" borderId="7" xfId="22" applyNumberFormat="1" applyFont="1" applyFill="1" applyBorder="1" applyAlignment="1">
      <alignment horizontal="center" vertical="center" wrapText="1"/>
    </xf>
    <xf numFmtId="3" fontId="37" fillId="18" borderId="7" xfId="22" applyNumberFormat="1" applyFont="1" applyFill="1" applyBorder="1" applyAlignment="1">
      <alignment horizontal="center" vertical="center" wrapText="1"/>
    </xf>
    <xf numFmtId="0" fontId="14" fillId="19" borderId="0" xfId="22" applyFont="1" applyFill="1" applyBorder="1" applyAlignment="1">
      <alignment horizontal="center" vertical="center" wrapText="1"/>
    </xf>
    <xf numFmtId="9" fontId="40" fillId="19" borderId="0" xfId="22" applyNumberFormat="1" applyFont="1" applyFill="1" applyBorder="1" applyAlignment="1">
      <alignment horizontal="center" vertical="center" wrapText="1"/>
    </xf>
    <xf numFmtId="9" fontId="41" fillId="19" borderId="0" xfId="22" applyNumberFormat="1" applyFont="1" applyFill="1" applyBorder="1" applyAlignment="1">
      <alignment horizontal="center" vertical="center" wrapText="1"/>
    </xf>
    <xf numFmtId="0" fontId="32" fillId="19" borderId="0" xfId="22" applyFont="1" applyFill="1" applyBorder="1" applyAlignment="1">
      <alignment horizontal="center" vertical="center" wrapText="1"/>
    </xf>
    <xf numFmtId="3" fontId="35" fillId="18" borderId="7" xfId="22" applyNumberFormat="1" applyFont="1" applyFill="1" applyBorder="1" applyAlignment="1">
      <alignment horizontal="center" vertical="center" wrapText="1"/>
    </xf>
    <xf numFmtId="3" fontId="30" fillId="16" borderId="7" xfId="22" applyNumberFormat="1" applyFont="1" applyFill="1" applyBorder="1" applyAlignment="1">
      <alignment horizontal="center" vertical="center" wrapText="1"/>
    </xf>
    <xf numFmtId="3" fontId="31" fillId="16" borderId="7" xfId="22" applyNumberFormat="1" applyFont="1" applyFill="1" applyBorder="1" applyAlignment="1">
      <alignment horizontal="center" vertical="center" wrapText="1"/>
    </xf>
    <xf numFmtId="3" fontId="37" fillId="16" borderId="7" xfId="22" applyNumberFormat="1" applyFont="1" applyFill="1" applyBorder="1" applyAlignment="1">
      <alignment horizontal="center" vertical="center" wrapText="1"/>
    </xf>
    <xf numFmtId="3" fontId="31" fillId="18" borderId="17" xfId="22" applyNumberFormat="1" applyFont="1" applyFill="1" applyBorder="1" applyAlignment="1">
      <alignment horizontal="center" vertical="center" wrapText="1"/>
    </xf>
    <xf numFmtId="3" fontId="35" fillId="18" borderId="12" xfId="22" applyNumberFormat="1" applyFont="1" applyFill="1" applyBorder="1" applyAlignment="1">
      <alignment horizontal="center" vertical="center" wrapText="1"/>
    </xf>
    <xf numFmtId="3" fontId="34" fillId="18" borderId="19" xfId="22" applyNumberFormat="1" applyFont="1" applyFill="1" applyBorder="1" applyAlignment="1">
      <alignment horizontal="center" vertical="center" wrapText="1"/>
    </xf>
    <xf numFmtId="3" fontId="37" fillId="18" borderId="19" xfId="22" applyNumberFormat="1" applyFont="1" applyFill="1" applyBorder="1" applyAlignment="1">
      <alignment horizontal="center" vertical="center" wrapText="1"/>
    </xf>
    <xf numFmtId="3" fontId="34" fillId="18" borderId="12" xfId="22" applyNumberFormat="1" applyFont="1" applyFill="1" applyBorder="1" applyAlignment="1">
      <alignment horizontal="center" vertical="center" wrapText="1"/>
    </xf>
    <xf numFmtId="3" fontId="37" fillId="18" borderId="12" xfId="22" applyNumberFormat="1" applyFont="1" applyFill="1" applyBorder="1" applyAlignment="1">
      <alignment horizontal="center" vertical="center" wrapText="1"/>
    </xf>
    <xf numFmtId="0" fontId="20" fillId="20" borderId="7" xfId="22" applyNumberFormat="1" applyFont="1" applyFill="1" applyBorder="1" applyAlignment="1">
      <alignment horizontal="center" wrapText="1"/>
    </xf>
    <xf numFmtId="0" fontId="18" fillId="20" borderId="7" xfId="22" applyFont="1" applyFill="1" applyBorder="1" applyAlignment="1">
      <alignment horizontal="center" vertical="center" wrapText="1"/>
    </xf>
    <xf numFmtId="0" fontId="21" fillId="20" borderId="7" xfId="22" applyFont="1" applyFill="1" applyBorder="1" applyAlignment="1">
      <alignment horizontal="center" vertical="center" wrapText="1"/>
    </xf>
    <xf numFmtId="0" fontId="24" fillId="20" borderId="0" xfId="22" applyFont="1" applyFill="1" applyBorder="1" applyAlignment="1">
      <alignment vertical="center"/>
    </xf>
    <xf numFmtId="3" fontId="30" fillId="20" borderId="7" xfId="22" applyNumberFormat="1" applyFont="1" applyFill="1" applyBorder="1" applyAlignment="1">
      <alignment horizontal="center" vertical="center" wrapText="1"/>
    </xf>
    <xf numFmtId="3" fontId="31" fillId="20" borderId="7" xfId="22" applyNumberFormat="1" applyFont="1" applyFill="1" applyBorder="1" applyAlignment="1">
      <alignment horizontal="center" vertical="center" wrapText="1"/>
    </xf>
    <xf numFmtId="3" fontId="37" fillId="20" borderId="7" xfId="22" applyNumberFormat="1" applyFont="1" applyFill="1" applyBorder="1" applyAlignment="1">
      <alignment horizontal="center" vertical="center" wrapText="1"/>
    </xf>
    <xf numFmtId="0" fontId="21" fillId="20" borderId="7" xfId="22" applyNumberFormat="1" applyFont="1" applyFill="1" applyBorder="1" applyAlignment="1">
      <alignment horizontal="center" vertical="center" wrapText="1"/>
    </xf>
    <xf numFmtId="0" fontId="39" fillId="20" borderId="7" xfId="22" applyNumberFormat="1" applyFont="1" applyFill="1" applyBorder="1" applyAlignment="1">
      <alignment horizontal="center" vertical="top" wrapText="1"/>
    </xf>
    <xf numFmtId="0" fontId="1" fillId="20" borderId="7" xfId="0" applyNumberFormat="1" applyFont="1" applyFill="1" applyBorder="1" applyAlignment="1">
      <alignment horizontal="center" vertical="center" wrapText="1"/>
    </xf>
    <xf numFmtId="0" fontId="21" fillId="20" borderId="4" xfId="22" applyFont="1" applyFill="1" applyBorder="1" applyAlignment="1">
      <alignment horizontal="center" vertical="center" wrapText="1"/>
    </xf>
    <xf numFmtId="0" fontId="21" fillId="20" borderId="7" xfId="22" applyNumberFormat="1" applyFont="1" applyFill="1" applyBorder="1" applyAlignment="1">
      <alignment horizontal="center" vertical="top" wrapText="1"/>
    </xf>
    <xf numFmtId="0" fontId="8" fillId="20" borderId="7" xfId="0" applyNumberFormat="1" applyFont="1" applyFill="1" applyBorder="1" applyAlignment="1">
      <alignment horizontal="center" vertical="top" wrapText="1"/>
    </xf>
    <xf numFmtId="3" fontId="30" fillId="20" borderId="7" xfId="22" applyNumberFormat="1" applyFont="1" applyFill="1" applyBorder="1" applyAlignment="1">
      <alignment horizontal="center" vertical="top" wrapText="1"/>
    </xf>
    <xf numFmtId="0" fontId="20" fillId="20" borderId="7" xfId="22" applyNumberFormat="1" applyFont="1" applyFill="1" applyBorder="1" applyAlignment="1">
      <alignment horizontal="center" vertical="center" wrapText="1"/>
    </xf>
    <xf numFmtId="0" fontId="20" fillId="20" borderId="7" xfId="22" applyFont="1" applyFill="1" applyBorder="1" applyAlignment="1">
      <alignment horizontal="center" vertical="center" wrapText="1"/>
    </xf>
    <xf numFmtId="0" fontId="21" fillId="20" borderId="6" xfId="22" applyFont="1" applyFill="1" applyBorder="1" applyAlignment="1">
      <alignment horizontal="center" vertical="center" wrapText="1"/>
    </xf>
    <xf numFmtId="0" fontId="20" fillId="20" borderId="7" xfId="22" applyNumberFormat="1" applyFont="1" applyFill="1" applyBorder="1" applyAlignment="1">
      <alignment horizontal="center" vertical="top" wrapText="1"/>
    </xf>
    <xf numFmtId="0" fontId="20" fillId="20" borderId="7" xfId="22" applyFont="1" applyFill="1" applyBorder="1" applyAlignment="1">
      <alignment horizontal="center" vertical="top" wrapText="1"/>
    </xf>
    <xf numFmtId="0" fontId="21" fillId="20" borderId="0" xfId="22" applyFont="1" applyFill="1" applyBorder="1" applyAlignment="1">
      <alignment horizontal="center" vertical="center" wrapText="1"/>
    </xf>
    <xf numFmtId="0" fontId="47" fillId="20" borderId="7" xfId="22" applyNumberFormat="1" applyFont="1" applyFill="1" applyBorder="1" applyAlignment="1">
      <alignment horizontal="center" vertical="top" wrapText="1"/>
    </xf>
    <xf numFmtId="0" fontId="30" fillId="20" borderId="7" xfId="22" applyFont="1" applyFill="1" applyBorder="1" applyAlignment="1">
      <alignment horizontal="center" vertical="top" wrapText="1"/>
    </xf>
    <xf numFmtId="0" fontId="21" fillId="20" borderId="11" xfId="22" applyFont="1" applyFill="1" applyBorder="1" applyAlignment="1">
      <alignment vertical="center" wrapText="1"/>
    </xf>
    <xf numFmtId="3" fontId="35" fillId="20" borderId="7" xfId="22" applyNumberFormat="1" applyFont="1" applyFill="1" applyBorder="1" applyAlignment="1">
      <alignment horizontal="center" vertical="center" wrapText="1"/>
    </xf>
    <xf numFmtId="3" fontId="34" fillId="20" borderId="7" xfId="22" applyNumberFormat="1" applyFont="1" applyFill="1" applyBorder="1" applyAlignment="1">
      <alignment horizontal="center" vertical="center" wrapText="1"/>
    </xf>
    <xf numFmtId="0" fontId="20" fillId="20" borderId="12" xfId="22" applyFont="1" applyFill="1" applyBorder="1" applyAlignment="1">
      <alignment horizontal="center" vertical="top" wrapText="1"/>
    </xf>
    <xf numFmtId="0" fontId="30" fillId="20" borderId="12" xfId="22" applyFont="1" applyFill="1" applyBorder="1" applyAlignment="1">
      <alignment horizontal="center" vertical="top" wrapText="1"/>
    </xf>
    <xf numFmtId="0" fontId="20" fillId="20" borderId="12" xfId="22" applyFont="1" applyFill="1" applyBorder="1" applyAlignment="1">
      <alignment horizontal="center" vertical="center" wrapText="1"/>
    </xf>
    <xf numFmtId="0" fontId="21" fillId="20" borderId="18" xfId="22" applyFont="1" applyFill="1" applyBorder="1" applyAlignment="1">
      <alignment vertical="center" wrapText="1"/>
    </xf>
    <xf numFmtId="3" fontId="35" fillId="20" borderId="12" xfId="22" applyNumberFormat="1" applyFont="1" applyFill="1" applyBorder="1" applyAlignment="1">
      <alignment horizontal="center" vertical="center" wrapText="1"/>
    </xf>
    <xf numFmtId="3" fontId="34" fillId="20" borderId="12" xfId="22" applyNumberFormat="1" applyFont="1" applyFill="1" applyBorder="1" applyAlignment="1">
      <alignment horizontal="center" vertical="center" wrapText="1"/>
    </xf>
    <xf numFmtId="3" fontId="37" fillId="20" borderId="12" xfId="22" applyNumberFormat="1" applyFont="1" applyFill="1" applyBorder="1" applyAlignment="1">
      <alignment horizontal="center" vertical="center" wrapText="1"/>
    </xf>
    <xf numFmtId="3" fontId="31" fillId="20" borderId="10" xfId="22" applyNumberFormat="1" applyFont="1" applyFill="1" applyBorder="1" applyAlignment="1">
      <alignment horizontal="center" vertical="center" wrapText="1"/>
    </xf>
    <xf numFmtId="0" fontId="20" fillId="20" borderId="8" xfId="22" applyFont="1" applyFill="1" applyBorder="1" applyAlignment="1">
      <alignment horizontal="center" vertical="top" wrapText="1"/>
    </xf>
    <xf numFmtId="0" fontId="30" fillId="20" borderId="8" xfId="22" applyFont="1" applyFill="1" applyBorder="1" applyAlignment="1">
      <alignment horizontal="center" vertical="top" wrapText="1"/>
    </xf>
    <xf numFmtId="0" fontId="21" fillId="20" borderId="0" xfId="22" applyFont="1" applyFill="1" applyBorder="1" applyAlignment="1">
      <alignment vertical="center" wrapText="1"/>
    </xf>
    <xf numFmtId="3" fontId="30" fillId="20" borderId="8" xfId="22" applyNumberFormat="1" applyFont="1" applyFill="1" applyBorder="1" applyAlignment="1">
      <alignment horizontal="center" vertical="center" wrapText="1"/>
    </xf>
    <xf numFmtId="3" fontId="31" fillId="20" borderId="17" xfId="22" applyNumberFormat="1" applyFont="1" applyFill="1" applyBorder="1" applyAlignment="1">
      <alignment horizontal="center" vertical="center" wrapText="1"/>
    </xf>
    <xf numFmtId="3" fontId="37" fillId="20" borderId="8" xfId="22" applyNumberFormat="1" applyFont="1" applyFill="1" applyBorder="1" applyAlignment="1">
      <alignment horizontal="center" vertical="center" wrapText="1"/>
    </xf>
    <xf numFmtId="0" fontId="21" fillId="20" borderId="14" xfId="22" applyFont="1" applyFill="1" applyBorder="1" applyAlignment="1">
      <alignment vertical="center" wrapText="1"/>
    </xf>
    <xf numFmtId="3" fontId="30" fillId="20" borderId="12" xfId="22" applyNumberFormat="1" applyFont="1" applyFill="1" applyBorder="1" applyAlignment="1">
      <alignment horizontal="center" vertical="center" wrapText="1"/>
    </xf>
    <xf numFmtId="3" fontId="31" fillId="20" borderId="12" xfId="22" applyNumberFormat="1" applyFont="1" applyFill="1" applyBorder="1" applyAlignment="1">
      <alignment horizontal="center" vertical="center" wrapText="1"/>
    </xf>
    <xf numFmtId="0" fontId="18" fillId="20" borderId="7" xfId="22" applyFont="1" applyFill="1" applyBorder="1" applyAlignment="1">
      <alignment horizontal="center" vertical="top" wrapText="1"/>
    </xf>
    <xf numFmtId="0" fontId="17" fillId="20" borderId="4" xfId="22" applyFont="1" applyFill="1" applyBorder="1" applyAlignment="1">
      <alignment vertical="center"/>
    </xf>
    <xf numFmtId="3" fontId="25" fillId="20" borderId="7" xfId="22" applyNumberFormat="1" applyFont="1" applyFill="1" applyBorder="1" applyAlignment="1">
      <alignment horizontal="center" vertical="center" wrapText="1"/>
    </xf>
    <xf numFmtId="3" fontId="19" fillId="20" borderId="7" xfId="22" applyNumberFormat="1" applyFont="1" applyFill="1" applyBorder="1" applyAlignment="1">
      <alignment horizontal="center" vertical="center"/>
    </xf>
    <xf numFmtId="3" fontId="36" fillId="20" borderId="7" xfId="22" applyNumberFormat="1" applyFont="1" applyFill="1" applyBorder="1" applyAlignment="1">
      <alignment horizontal="center" vertical="center" wrapText="1"/>
    </xf>
    <xf numFmtId="0" fontId="17" fillId="20" borderId="0" xfId="22" applyFont="1" applyFill="1" applyAlignment="1">
      <alignment vertical="center"/>
    </xf>
    <xf numFmtId="0" fontId="8" fillId="20" borderId="7" xfId="22" applyFont="1" applyFill="1" applyBorder="1" applyAlignment="1">
      <alignment horizontal="center" vertical="center" wrapText="1"/>
    </xf>
    <xf numFmtId="0" fontId="33" fillId="20" borderId="7" xfId="22" applyNumberFormat="1" applyFont="1" applyFill="1" applyBorder="1" applyAlignment="1">
      <alignment horizontal="center" vertical="top" wrapText="1"/>
    </xf>
    <xf numFmtId="0" fontId="8" fillId="20" borderId="7" xfId="22" applyFont="1" applyFill="1" applyBorder="1" applyAlignment="1">
      <alignment horizontal="center" vertical="top" wrapText="1"/>
    </xf>
    <xf numFmtId="0" fontId="33" fillId="20" borderId="7" xfId="22" applyNumberFormat="1" applyFont="1" applyFill="1" applyBorder="1" applyAlignment="1">
      <alignment horizontal="center" vertical="center" wrapText="1"/>
    </xf>
    <xf numFmtId="0" fontId="33" fillId="20" borderId="7" xfId="22" applyFont="1" applyFill="1" applyBorder="1" applyAlignment="1">
      <alignment horizontal="center" vertical="center" wrapText="1"/>
    </xf>
    <xf numFmtId="0" fontId="5" fillId="20" borderId="4" xfId="22" applyFont="1" applyFill="1" applyBorder="1" applyAlignment="1">
      <alignment vertical="center" wrapText="1"/>
    </xf>
    <xf numFmtId="0" fontId="18" fillId="20" borderId="7" xfId="22" applyNumberFormat="1" applyFont="1" applyFill="1" applyBorder="1" applyAlignment="1">
      <alignment horizontal="center" vertical="center" wrapText="1"/>
    </xf>
    <xf numFmtId="0" fontId="22" fillId="20" borderId="0" xfId="22" applyFont="1" applyFill="1" applyBorder="1" applyAlignment="1">
      <alignment horizontal="center" vertical="center" wrapText="1"/>
    </xf>
    <xf numFmtId="0" fontId="0" fillId="20" borderId="0" xfId="0" applyFill="1"/>
    <xf numFmtId="0" fontId="1" fillId="20" borderId="7" xfId="0" applyFont="1" applyFill="1" applyBorder="1" applyAlignment="1">
      <alignment horizontal="center" vertical="center" wrapText="1"/>
    </xf>
    <xf numFmtId="0" fontId="20" fillId="20" borderId="9" xfId="22" applyFont="1" applyFill="1" applyBorder="1" applyAlignment="1">
      <alignment horizontal="center" vertical="top" wrapText="1"/>
    </xf>
    <xf numFmtId="0" fontId="20" fillId="20" borderId="8" xfId="22" applyFont="1" applyFill="1" applyBorder="1" applyAlignment="1">
      <alignment horizontal="center" vertical="center" wrapText="1"/>
    </xf>
    <xf numFmtId="3" fontId="35" fillId="20" borderId="8" xfId="22" applyNumberFormat="1" applyFont="1" applyFill="1" applyBorder="1" applyAlignment="1">
      <alignment horizontal="center" vertical="center" wrapText="1"/>
    </xf>
    <xf numFmtId="3" fontId="34" fillId="20" borderId="8" xfId="22" applyNumberFormat="1" applyFont="1" applyFill="1" applyBorder="1" applyAlignment="1">
      <alignment horizontal="center" vertical="center" wrapText="1"/>
    </xf>
    <xf numFmtId="0" fontId="21" fillId="20" borderId="1" xfId="22" applyFont="1" applyFill="1" applyBorder="1" applyAlignment="1">
      <alignment vertical="center" wrapText="1"/>
    </xf>
    <xf numFmtId="3" fontId="31" fillId="20" borderId="8" xfId="22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2" fillId="20" borderId="7" xfId="22" applyFont="1" applyFill="1" applyBorder="1" applyAlignment="1">
      <alignment horizontal="center" vertical="top" wrapText="1"/>
    </xf>
    <xf numFmtId="0" fontId="30" fillId="0" borderId="7" xfId="22" applyFont="1" applyFill="1" applyBorder="1" applyAlignment="1">
      <alignment horizontal="center" vertical="top" wrapText="1"/>
    </xf>
    <xf numFmtId="0" fontId="21" fillId="20" borderId="16" xfId="22" applyFont="1" applyFill="1" applyBorder="1" applyAlignment="1">
      <alignment vertical="center" wrapText="1"/>
    </xf>
    <xf numFmtId="0" fontId="52" fillId="20" borderId="7" xfId="22" applyNumberFormat="1" applyFont="1" applyFill="1" applyBorder="1" applyAlignment="1">
      <alignment horizontal="center" vertical="top" wrapText="1"/>
    </xf>
    <xf numFmtId="0" fontId="22" fillId="17" borderId="0" xfId="22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0" fillId="0" borderId="7" xfId="22" applyFont="1" applyFill="1" applyBorder="1" applyAlignment="1">
      <alignment horizontal="center" vertical="center" wrapText="1"/>
    </xf>
    <xf numFmtId="0" fontId="22" fillId="17" borderId="0" xfId="22" applyFont="1" applyFill="1" applyBorder="1" applyAlignment="1">
      <alignment horizontal="center" vertical="center"/>
    </xf>
    <xf numFmtId="0" fontId="20" fillId="0" borderId="13" xfId="22" applyFont="1" applyFill="1" applyBorder="1" applyAlignment="1">
      <alignment horizontal="center" vertical="center" wrapText="1"/>
    </xf>
    <xf numFmtId="0" fontId="20" fillId="0" borderId="9" xfId="22" applyFont="1" applyFill="1" applyBorder="1" applyAlignment="1">
      <alignment horizontal="center" vertical="center" wrapText="1"/>
    </xf>
    <xf numFmtId="0" fontId="20" fillId="0" borderId="8" xfId="22" applyFont="1" applyFill="1" applyBorder="1" applyAlignment="1">
      <alignment horizontal="center" vertical="center" wrapText="1"/>
    </xf>
    <xf numFmtId="0" fontId="26" fillId="16" borderId="13" xfId="22" applyFont="1" applyFill="1" applyBorder="1" applyAlignment="1">
      <alignment horizontal="center" vertical="center"/>
    </xf>
    <xf numFmtId="0" fontId="26" fillId="16" borderId="8" xfId="22" applyFont="1" applyFill="1" applyBorder="1" applyAlignment="1">
      <alignment horizontal="center" vertical="center"/>
    </xf>
    <xf numFmtId="0" fontId="21" fillId="0" borderId="13" xfId="22" applyFont="1" applyFill="1" applyBorder="1" applyAlignment="1">
      <alignment horizontal="center" vertical="center"/>
    </xf>
    <xf numFmtId="0" fontId="21" fillId="0" borderId="9" xfId="22" applyFont="1" applyFill="1" applyBorder="1" applyAlignment="1">
      <alignment horizontal="center" vertical="center"/>
    </xf>
    <xf numFmtId="0" fontId="21" fillId="0" borderId="8" xfId="22" applyFont="1" applyFill="1" applyBorder="1" applyAlignment="1">
      <alignment horizontal="center" vertical="center"/>
    </xf>
    <xf numFmtId="0" fontId="21" fillId="0" borderId="7" xfId="22" applyFont="1" applyFill="1" applyBorder="1" applyAlignment="1">
      <alignment horizontal="center" vertical="center"/>
    </xf>
    <xf numFmtId="0" fontId="10" fillId="16" borderId="0" xfId="22" applyFont="1" applyFill="1" applyBorder="1" applyAlignment="1">
      <alignment horizontal="center" vertical="center" wrapText="1"/>
    </xf>
    <xf numFmtId="0" fontId="3" fillId="0" borderId="0" xfId="22" applyFont="1" applyFill="1" applyBorder="1" applyAlignment="1">
      <alignment horizontal="center"/>
    </xf>
    <xf numFmtId="0" fontId="26" fillId="16" borderId="7" xfId="22" applyFont="1" applyFill="1" applyBorder="1" applyAlignment="1">
      <alignment horizontal="center" vertical="center"/>
    </xf>
    <xf numFmtId="0" fontId="21" fillId="0" borderId="13" xfId="22" applyFont="1" applyFill="1" applyBorder="1" applyAlignment="1">
      <alignment horizontal="center" vertical="center" wrapText="1"/>
    </xf>
    <xf numFmtId="0" fontId="21" fillId="0" borderId="8" xfId="22" applyFont="1" applyFill="1" applyBorder="1" applyAlignment="1">
      <alignment horizontal="center" vertical="center" wrapText="1"/>
    </xf>
    <xf numFmtId="0" fontId="21" fillId="0" borderId="7" xfId="22" applyFont="1" applyFill="1" applyBorder="1" applyAlignment="1">
      <alignment horizontal="center" vertical="center" wrapText="1"/>
    </xf>
  </cellXfs>
  <cellStyles count="24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Гиперссылка" xfId="19" builtinId="8"/>
    <cellStyle name="Обычный" xfId="0" builtinId="0"/>
    <cellStyle name="Обычный 2" xfId="20"/>
    <cellStyle name="Обычный 3" xfId="21"/>
    <cellStyle name="Обычный_Прайс-лист" xfId="22"/>
    <cellStyle name="Стиль 1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jpeg"/><Relationship Id="rId18" Type="http://schemas.openxmlformats.org/officeDocument/2006/relationships/image" Target="../media/image16.jpeg"/><Relationship Id="rId26" Type="http://schemas.openxmlformats.org/officeDocument/2006/relationships/image" Target="../media/image24.jpeg"/><Relationship Id="rId39" Type="http://schemas.openxmlformats.org/officeDocument/2006/relationships/image" Target="../media/image37.jpeg"/><Relationship Id="rId21" Type="http://schemas.openxmlformats.org/officeDocument/2006/relationships/image" Target="../media/image19.jpeg"/><Relationship Id="rId34" Type="http://schemas.openxmlformats.org/officeDocument/2006/relationships/image" Target="../media/image32.png"/><Relationship Id="rId42" Type="http://schemas.openxmlformats.org/officeDocument/2006/relationships/image" Target="../media/image40.jpeg"/><Relationship Id="rId47" Type="http://schemas.openxmlformats.org/officeDocument/2006/relationships/image" Target="../media/image45.png"/><Relationship Id="rId50" Type="http://schemas.openxmlformats.org/officeDocument/2006/relationships/image" Target="../media/image48.png"/><Relationship Id="rId55" Type="http://schemas.openxmlformats.org/officeDocument/2006/relationships/image" Target="../media/image53.jpeg"/><Relationship Id="rId63" Type="http://schemas.openxmlformats.org/officeDocument/2006/relationships/image" Target="../media/image61.png"/><Relationship Id="rId7" Type="http://schemas.openxmlformats.org/officeDocument/2006/relationships/image" Target="../media/image6.png"/><Relationship Id="rId2" Type="http://schemas.openxmlformats.org/officeDocument/2006/relationships/hyperlink" Target="http://www.unicom.kz/" TargetMode="External"/><Relationship Id="rId16" Type="http://schemas.openxmlformats.org/officeDocument/2006/relationships/image" Target="../media/image14.jpeg"/><Relationship Id="rId20" Type="http://schemas.openxmlformats.org/officeDocument/2006/relationships/image" Target="../media/image18.jpeg"/><Relationship Id="rId29" Type="http://schemas.openxmlformats.org/officeDocument/2006/relationships/image" Target="../media/image27.jpeg"/><Relationship Id="rId41" Type="http://schemas.openxmlformats.org/officeDocument/2006/relationships/image" Target="../media/image39.jpeg"/><Relationship Id="rId54" Type="http://schemas.openxmlformats.org/officeDocument/2006/relationships/image" Target="../media/image52.jpeg"/><Relationship Id="rId62" Type="http://schemas.openxmlformats.org/officeDocument/2006/relationships/image" Target="../media/image60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22.jpeg"/><Relationship Id="rId32" Type="http://schemas.openxmlformats.org/officeDocument/2006/relationships/image" Target="../media/image30.jpeg"/><Relationship Id="rId37" Type="http://schemas.openxmlformats.org/officeDocument/2006/relationships/image" Target="../media/image35.jpeg"/><Relationship Id="rId40" Type="http://schemas.openxmlformats.org/officeDocument/2006/relationships/image" Target="../media/image38.jpeg"/><Relationship Id="rId45" Type="http://schemas.openxmlformats.org/officeDocument/2006/relationships/image" Target="../media/image43.jpeg"/><Relationship Id="rId53" Type="http://schemas.openxmlformats.org/officeDocument/2006/relationships/image" Target="../media/image51.png"/><Relationship Id="rId58" Type="http://schemas.openxmlformats.org/officeDocument/2006/relationships/image" Target="../media/image56.jpeg"/><Relationship Id="rId66" Type="http://schemas.openxmlformats.org/officeDocument/2006/relationships/image" Target="../media/image64.png"/><Relationship Id="rId5" Type="http://schemas.openxmlformats.org/officeDocument/2006/relationships/image" Target="../media/image4.jpeg"/><Relationship Id="rId15" Type="http://schemas.openxmlformats.org/officeDocument/2006/relationships/image" Target="../media/image13.jpeg"/><Relationship Id="rId23" Type="http://schemas.openxmlformats.org/officeDocument/2006/relationships/image" Target="../media/image21.jpeg"/><Relationship Id="rId28" Type="http://schemas.openxmlformats.org/officeDocument/2006/relationships/image" Target="../media/image26.jpeg"/><Relationship Id="rId36" Type="http://schemas.openxmlformats.org/officeDocument/2006/relationships/image" Target="../media/image34.jpeg"/><Relationship Id="rId49" Type="http://schemas.openxmlformats.org/officeDocument/2006/relationships/image" Target="../media/image47.png"/><Relationship Id="rId57" Type="http://schemas.openxmlformats.org/officeDocument/2006/relationships/image" Target="../media/image55.png"/><Relationship Id="rId61" Type="http://schemas.openxmlformats.org/officeDocument/2006/relationships/image" Target="../media/image59.jpeg"/><Relationship Id="rId10" Type="http://schemas.openxmlformats.org/officeDocument/2006/relationships/image" Target="../media/image8.jpeg"/><Relationship Id="rId19" Type="http://schemas.openxmlformats.org/officeDocument/2006/relationships/image" Target="../media/image17.jpeg"/><Relationship Id="rId31" Type="http://schemas.openxmlformats.org/officeDocument/2006/relationships/image" Target="../media/image29.jpeg"/><Relationship Id="rId44" Type="http://schemas.openxmlformats.org/officeDocument/2006/relationships/image" Target="../media/image42.jpeg"/><Relationship Id="rId52" Type="http://schemas.openxmlformats.org/officeDocument/2006/relationships/image" Target="../media/image50.png"/><Relationship Id="rId60" Type="http://schemas.openxmlformats.org/officeDocument/2006/relationships/image" Target="../media/image58.jpeg"/><Relationship Id="rId65" Type="http://schemas.openxmlformats.org/officeDocument/2006/relationships/image" Target="../media/image63.png"/><Relationship Id="rId4" Type="http://schemas.openxmlformats.org/officeDocument/2006/relationships/image" Target="../media/image3.jpeg"/><Relationship Id="rId9" Type="http://schemas.openxmlformats.org/officeDocument/2006/relationships/hyperlink" Target="http://www.umbgroup.us/" TargetMode="External"/><Relationship Id="rId14" Type="http://schemas.openxmlformats.org/officeDocument/2006/relationships/image" Target="../media/image12.jpeg"/><Relationship Id="rId22" Type="http://schemas.openxmlformats.org/officeDocument/2006/relationships/image" Target="../media/image20.jpeg"/><Relationship Id="rId27" Type="http://schemas.openxmlformats.org/officeDocument/2006/relationships/image" Target="../media/image25.jpeg"/><Relationship Id="rId30" Type="http://schemas.openxmlformats.org/officeDocument/2006/relationships/image" Target="../media/image28.jpeg"/><Relationship Id="rId35" Type="http://schemas.openxmlformats.org/officeDocument/2006/relationships/image" Target="../media/image33.jpeg"/><Relationship Id="rId43" Type="http://schemas.openxmlformats.org/officeDocument/2006/relationships/image" Target="../media/image41.png"/><Relationship Id="rId48" Type="http://schemas.openxmlformats.org/officeDocument/2006/relationships/image" Target="../media/image46.png"/><Relationship Id="rId56" Type="http://schemas.openxmlformats.org/officeDocument/2006/relationships/image" Target="../media/image54.jpeg"/><Relationship Id="rId64" Type="http://schemas.openxmlformats.org/officeDocument/2006/relationships/image" Target="../media/image62.png"/><Relationship Id="rId8" Type="http://schemas.openxmlformats.org/officeDocument/2006/relationships/image" Target="../media/image7.jpeg"/><Relationship Id="rId51" Type="http://schemas.openxmlformats.org/officeDocument/2006/relationships/image" Target="../media/image49.png"/><Relationship Id="rId3" Type="http://schemas.openxmlformats.org/officeDocument/2006/relationships/image" Target="../media/image2.jpeg"/><Relationship Id="rId12" Type="http://schemas.openxmlformats.org/officeDocument/2006/relationships/image" Target="../media/image10.jpeg"/><Relationship Id="rId17" Type="http://schemas.openxmlformats.org/officeDocument/2006/relationships/image" Target="../media/image15.jpeg"/><Relationship Id="rId25" Type="http://schemas.openxmlformats.org/officeDocument/2006/relationships/image" Target="../media/image23.jpeg"/><Relationship Id="rId33" Type="http://schemas.openxmlformats.org/officeDocument/2006/relationships/image" Target="../media/image31.png"/><Relationship Id="rId38" Type="http://schemas.openxmlformats.org/officeDocument/2006/relationships/image" Target="../media/image36.jpeg"/><Relationship Id="rId46" Type="http://schemas.openxmlformats.org/officeDocument/2006/relationships/image" Target="../media/image44.jpeg"/><Relationship Id="rId59" Type="http://schemas.openxmlformats.org/officeDocument/2006/relationships/image" Target="../media/image5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jpeg"/><Relationship Id="rId13" Type="http://schemas.openxmlformats.org/officeDocument/2006/relationships/image" Target="../media/image69.png"/><Relationship Id="rId18" Type="http://schemas.openxmlformats.org/officeDocument/2006/relationships/image" Target="../media/image72.jpeg"/><Relationship Id="rId26" Type="http://schemas.openxmlformats.org/officeDocument/2006/relationships/image" Target="../media/image55.png"/><Relationship Id="rId3" Type="http://schemas.openxmlformats.org/officeDocument/2006/relationships/image" Target="../media/image10.jpeg"/><Relationship Id="rId21" Type="http://schemas.openxmlformats.org/officeDocument/2006/relationships/image" Target="../media/image60.jpeg"/><Relationship Id="rId7" Type="http://schemas.openxmlformats.org/officeDocument/2006/relationships/image" Target="../media/image41.png"/><Relationship Id="rId12" Type="http://schemas.openxmlformats.org/officeDocument/2006/relationships/image" Target="../media/image68.png"/><Relationship Id="rId17" Type="http://schemas.openxmlformats.org/officeDocument/2006/relationships/image" Target="../media/image71.png"/><Relationship Id="rId25" Type="http://schemas.openxmlformats.org/officeDocument/2006/relationships/image" Target="../media/image77.png"/><Relationship Id="rId2" Type="http://schemas.openxmlformats.org/officeDocument/2006/relationships/image" Target="../media/image65.jpe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hyperlink" Target="http://www.unicom.kz/" TargetMode="External"/><Relationship Id="rId6" Type="http://schemas.openxmlformats.org/officeDocument/2006/relationships/image" Target="../media/image26.jpeg"/><Relationship Id="rId11" Type="http://schemas.openxmlformats.org/officeDocument/2006/relationships/image" Target="../media/image67.png"/><Relationship Id="rId24" Type="http://schemas.openxmlformats.org/officeDocument/2006/relationships/image" Target="../media/image76.jpeg"/><Relationship Id="rId5" Type="http://schemas.openxmlformats.org/officeDocument/2006/relationships/image" Target="../media/image25.jpeg"/><Relationship Id="rId15" Type="http://schemas.openxmlformats.org/officeDocument/2006/relationships/image" Target="../media/image42.jpeg"/><Relationship Id="rId23" Type="http://schemas.openxmlformats.org/officeDocument/2006/relationships/image" Target="../media/image75.jpeg"/><Relationship Id="rId10" Type="http://schemas.openxmlformats.org/officeDocument/2006/relationships/image" Target="../media/image57.jpeg"/><Relationship Id="rId19" Type="http://schemas.openxmlformats.org/officeDocument/2006/relationships/image" Target="../media/image73.png"/><Relationship Id="rId4" Type="http://schemas.openxmlformats.org/officeDocument/2006/relationships/image" Target="../media/image66.jpeg"/><Relationship Id="rId9" Type="http://schemas.openxmlformats.org/officeDocument/2006/relationships/image" Target="../media/image56.jpeg"/><Relationship Id="rId14" Type="http://schemas.openxmlformats.org/officeDocument/2006/relationships/image" Target="../media/image59.jpeg"/><Relationship Id="rId22" Type="http://schemas.openxmlformats.org/officeDocument/2006/relationships/hyperlink" Target="http://www.umbgroup.us/" TargetMode="External"/><Relationship Id="rId27" Type="http://schemas.openxmlformats.org/officeDocument/2006/relationships/image" Target="../media/image7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12</xdr:row>
      <xdr:rowOff>95250</xdr:rowOff>
    </xdr:from>
    <xdr:to>
      <xdr:col>4</xdr:col>
      <xdr:colOff>971550</xdr:colOff>
      <xdr:row>12</xdr:row>
      <xdr:rowOff>1247775</xdr:rowOff>
    </xdr:to>
    <xdr:pic>
      <xdr:nvPicPr>
        <xdr:cNvPr id="108679" name="Picture 7142" descr="ma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942975" y="3305175"/>
          <a:ext cx="1933575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76200</xdr:colOff>
      <xdr:row>1</xdr:row>
      <xdr:rowOff>47625</xdr:rowOff>
    </xdr:from>
    <xdr:to>
      <xdr:col>7</xdr:col>
      <xdr:colOff>523875</xdr:colOff>
      <xdr:row>5</xdr:row>
      <xdr:rowOff>123825</xdr:rowOff>
    </xdr:to>
    <xdr:sp macro="" textlink="">
      <xdr:nvSpPr>
        <xdr:cNvPr id="108680" name="Text Box 577"/>
        <xdr:cNvSpPr txBox="1">
          <a:spLocks noChangeArrowheads="1"/>
        </xdr:cNvSpPr>
      </xdr:nvSpPr>
      <xdr:spPr bwMode="auto">
        <a:xfrm>
          <a:off x="2981325" y="76200"/>
          <a:ext cx="40957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57150</xdr:colOff>
      <xdr:row>13</xdr:row>
      <xdr:rowOff>104775</xdr:rowOff>
    </xdr:from>
    <xdr:to>
      <xdr:col>1</xdr:col>
      <xdr:colOff>800100</xdr:colOff>
      <xdr:row>13</xdr:row>
      <xdr:rowOff>1162050</xdr:rowOff>
    </xdr:to>
    <xdr:pic>
      <xdr:nvPicPr>
        <xdr:cNvPr id="108681" name="Picture 5635" descr="C200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725" y="5324475"/>
          <a:ext cx="74295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4</xdr:row>
      <xdr:rowOff>19050</xdr:rowOff>
    </xdr:from>
    <xdr:to>
      <xdr:col>4</xdr:col>
      <xdr:colOff>257175</xdr:colOff>
      <xdr:row>6</xdr:row>
      <xdr:rowOff>0</xdr:rowOff>
    </xdr:to>
    <xdr:sp macro="" textlink="">
      <xdr:nvSpPr>
        <xdr:cNvPr id="44544" name="Text Box 6656">
          <a:hlinkClick xmlns:r="http://schemas.openxmlformats.org/officeDocument/2006/relationships" r:id="rId2"/>
        </xdr:cNvPr>
        <xdr:cNvSpPr txBox="1">
          <a:spLocks noChangeArrowheads="1"/>
        </xdr:cNvSpPr>
      </xdr:nvSpPr>
      <xdr:spPr bwMode="auto">
        <a:xfrm>
          <a:off x="76200" y="561975"/>
          <a:ext cx="2085975" cy="32385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2000" b="1" i="0" u="none" strike="noStrike" baseline="0">
              <a:solidFill>
                <a:srgbClr val="FF0000"/>
              </a:solidFill>
              <a:latin typeface="Century Gothic"/>
            </a:rPr>
            <a:t>www.un</a:t>
          </a:r>
          <a:r>
            <a:rPr lang="en-US" sz="2000" b="1" i="0" u="none" strike="noStrike" baseline="0">
              <a:solidFill>
                <a:srgbClr val="FF0000"/>
              </a:solidFill>
              <a:latin typeface="Century Gothic"/>
            </a:rPr>
            <a:t>n</a:t>
          </a:r>
          <a:r>
            <a:rPr lang="ru-RU" sz="2000" b="1" i="0" u="none" strike="noStrike" baseline="0">
              <a:solidFill>
                <a:srgbClr val="FF0000"/>
              </a:solidFill>
              <a:latin typeface="Century Gothic"/>
            </a:rPr>
            <a:t>.kz</a:t>
          </a:r>
        </a:p>
      </xdr:txBody>
    </xdr:sp>
    <xdr:clientData/>
  </xdr:twoCellAnchor>
  <xdr:oneCellAnchor>
    <xdr:from>
      <xdr:col>4</xdr:col>
      <xdr:colOff>228600</xdr:colOff>
      <xdr:row>1</xdr:row>
      <xdr:rowOff>47625</xdr:rowOff>
    </xdr:from>
    <xdr:ext cx="123825" cy="219075"/>
    <xdr:sp macro="" textlink="">
      <xdr:nvSpPr>
        <xdr:cNvPr id="44545" name="Text Box 6657"/>
        <xdr:cNvSpPr txBox="1">
          <a:spLocks noChangeArrowheads="1"/>
        </xdr:cNvSpPr>
      </xdr:nvSpPr>
      <xdr:spPr bwMode="auto">
        <a:xfrm>
          <a:off x="2133600" y="76200"/>
          <a:ext cx="180975" cy="228600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®</a:t>
          </a:r>
        </a:p>
      </xdr:txBody>
    </xdr:sp>
    <xdr:clientData/>
  </xdr:oneCellAnchor>
  <xdr:twoCellAnchor editAs="oneCell">
    <xdr:from>
      <xdr:col>1</xdr:col>
      <xdr:colOff>38100</xdr:colOff>
      <xdr:row>18</xdr:row>
      <xdr:rowOff>57150</xdr:rowOff>
    </xdr:from>
    <xdr:to>
      <xdr:col>1</xdr:col>
      <xdr:colOff>809625</xdr:colOff>
      <xdr:row>19</xdr:row>
      <xdr:rowOff>266700</xdr:rowOff>
    </xdr:to>
    <xdr:pic>
      <xdr:nvPicPr>
        <xdr:cNvPr id="108684" name="Picture 6675" descr="4Gb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6675" y="11630025"/>
          <a:ext cx="7715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61</xdr:row>
      <xdr:rowOff>228600</xdr:rowOff>
    </xdr:from>
    <xdr:to>
      <xdr:col>3</xdr:col>
      <xdr:colOff>323850</xdr:colOff>
      <xdr:row>62</xdr:row>
      <xdr:rowOff>390525</xdr:rowOff>
    </xdr:to>
    <xdr:pic>
      <xdr:nvPicPr>
        <xdr:cNvPr id="108685" name="Picture 6740" descr="V5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675" y="33108900"/>
          <a:ext cx="116205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29</xdr:row>
      <xdr:rowOff>381000</xdr:rowOff>
    </xdr:from>
    <xdr:to>
      <xdr:col>1</xdr:col>
      <xdr:colOff>723900</xdr:colOff>
      <xdr:row>30</xdr:row>
      <xdr:rowOff>257175</xdr:rowOff>
    </xdr:to>
    <xdr:pic>
      <xdr:nvPicPr>
        <xdr:cNvPr id="108686" name="Picture 6825" descr="E10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lum contrast="12000"/>
        </a:blip>
        <a:srcRect t="2185"/>
        <a:stretch>
          <a:fillRect/>
        </a:stretch>
      </xdr:blipFill>
      <xdr:spPr bwMode="auto">
        <a:xfrm>
          <a:off x="200025" y="14925675"/>
          <a:ext cx="552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23</xdr:row>
      <xdr:rowOff>342900</xdr:rowOff>
    </xdr:from>
    <xdr:to>
      <xdr:col>1</xdr:col>
      <xdr:colOff>733425</xdr:colOff>
      <xdr:row>24</xdr:row>
      <xdr:rowOff>276225</xdr:rowOff>
    </xdr:to>
    <xdr:pic>
      <xdr:nvPicPr>
        <xdr:cNvPr id="108687" name="Picture 6845" descr="B1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lum contrast="6000"/>
        </a:blip>
        <a:srcRect l="3000" t="11000" r="6000" b="6000"/>
        <a:stretch>
          <a:fillRect/>
        </a:stretch>
      </xdr:blipFill>
      <xdr:spPr bwMode="auto">
        <a:xfrm>
          <a:off x="161925" y="12811125"/>
          <a:ext cx="6000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28</xdr:row>
      <xdr:rowOff>66675</xdr:rowOff>
    </xdr:from>
    <xdr:to>
      <xdr:col>1</xdr:col>
      <xdr:colOff>723900</xdr:colOff>
      <xdr:row>28</xdr:row>
      <xdr:rowOff>552450</xdr:rowOff>
    </xdr:to>
    <xdr:pic>
      <xdr:nvPicPr>
        <xdr:cNvPr id="108688" name="Picture 6847" descr="M10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t="2098"/>
        <a:stretch>
          <a:fillRect/>
        </a:stretch>
      </xdr:blipFill>
      <xdr:spPr bwMode="auto">
        <a:xfrm>
          <a:off x="142875" y="14001750"/>
          <a:ext cx="6096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60</xdr:row>
      <xdr:rowOff>9525</xdr:rowOff>
    </xdr:from>
    <xdr:to>
      <xdr:col>3</xdr:col>
      <xdr:colOff>142875</xdr:colOff>
      <xdr:row>61</xdr:row>
      <xdr:rowOff>9525</xdr:rowOff>
    </xdr:to>
    <xdr:pic>
      <xdr:nvPicPr>
        <xdr:cNvPr id="108689" name="Picture 7033" descr="V32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" y="32108775"/>
          <a:ext cx="971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65</xdr:row>
      <xdr:rowOff>476250</xdr:rowOff>
    </xdr:from>
    <xdr:to>
      <xdr:col>3</xdr:col>
      <xdr:colOff>209550</xdr:colOff>
      <xdr:row>66</xdr:row>
      <xdr:rowOff>628650</xdr:rowOff>
    </xdr:to>
    <xdr:pic>
      <xdr:nvPicPr>
        <xdr:cNvPr id="108690" name="Picture 7037" descr="V72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675" y="35966400"/>
          <a:ext cx="10477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75</xdr:row>
      <xdr:rowOff>723900</xdr:rowOff>
    </xdr:from>
    <xdr:to>
      <xdr:col>3</xdr:col>
      <xdr:colOff>247650</xdr:colOff>
      <xdr:row>76</xdr:row>
      <xdr:rowOff>1047750</xdr:rowOff>
    </xdr:to>
    <xdr:pic>
      <xdr:nvPicPr>
        <xdr:cNvPr id="108691" name="Picture 7040" descr="S52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 l="21690" r="24789"/>
        <a:stretch>
          <a:fillRect/>
        </a:stretch>
      </xdr:blipFill>
      <xdr:spPr bwMode="auto">
        <a:xfrm rot="21411610" flipH="1">
          <a:off x="104775" y="42776775"/>
          <a:ext cx="104775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12</xdr:row>
      <xdr:rowOff>219075</xdr:rowOff>
    </xdr:from>
    <xdr:to>
      <xdr:col>3</xdr:col>
      <xdr:colOff>266700</xdr:colOff>
      <xdr:row>12</xdr:row>
      <xdr:rowOff>1809750</xdr:rowOff>
    </xdr:to>
    <xdr:pic>
      <xdr:nvPicPr>
        <xdr:cNvPr id="108692" name="Picture 7112" descr="VC507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875" y="3429000"/>
          <a:ext cx="1028700" cy="1590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76</xdr:row>
      <xdr:rowOff>666750</xdr:rowOff>
    </xdr:from>
    <xdr:to>
      <xdr:col>4</xdr:col>
      <xdr:colOff>971550</xdr:colOff>
      <xdr:row>76</xdr:row>
      <xdr:rowOff>1000125</xdr:rowOff>
    </xdr:to>
    <xdr:pic>
      <xdr:nvPicPr>
        <xdr:cNvPr id="10869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38626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75</xdr:row>
      <xdr:rowOff>628650</xdr:rowOff>
    </xdr:from>
    <xdr:to>
      <xdr:col>4</xdr:col>
      <xdr:colOff>971550</xdr:colOff>
      <xdr:row>75</xdr:row>
      <xdr:rowOff>962025</xdr:rowOff>
    </xdr:to>
    <xdr:pic>
      <xdr:nvPicPr>
        <xdr:cNvPr id="10869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26815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77</xdr:row>
      <xdr:rowOff>647700</xdr:rowOff>
    </xdr:from>
    <xdr:to>
      <xdr:col>4</xdr:col>
      <xdr:colOff>971550</xdr:colOff>
      <xdr:row>77</xdr:row>
      <xdr:rowOff>981075</xdr:rowOff>
    </xdr:to>
    <xdr:pic>
      <xdr:nvPicPr>
        <xdr:cNvPr id="10869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49865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59</xdr:row>
      <xdr:rowOff>285750</xdr:rowOff>
    </xdr:from>
    <xdr:to>
      <xdr:col>4</xdr:col>
      <xdr:colOff>971550</xdr:colOff>
      <xdr:row>59</xdr:row>
      <xdr:rowOff>619125</xdr:rowOff>
    </xdr:to>
    <xdr:pic>
      <xdr:nvPicPr>
        <xdr:cNvPr id="10869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16515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60</xdr:row>
      <xdr:rowOff>400050</xdr:rowOff>
    </xdr:from>
    <xdr:to>
      <xdr:col>4</xdr:col>
      <xdr:colOff>971550</xdr:colOff>
      <xdr:row>60</xdr:row>
      <xdr:rowOff>733425</xdr:rowOff>
    </xdr:to>
    <xdr:pic>
      <xdr:nvPicPr>
        <xdr:cNvPr id="10869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2499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59</xdr:row>
      <xdr:rowOff>28575</xdr:rowOff>
    </xdr:from>
    <xdr:to>
      <xdr:col>1</xdr:col>
      <xdr:colOff>809625</xdr:colOff>
      <xdr:row>59</xdr:row>
      <xdr:rowOff>704850</xdr:rowOff>
    </xdr:to>
    <xdr:pic>
      <xdr:nvPicPr>
        <xdr:cNvPr id="108698" name="Picture 41" descr="V212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24000"/>
        </a:blip>
        <a:srcRect l="8955" t="25352" r="8955" b="20000"/>
        <a:stretch>
          <a:fillRect/>
        </a:stretch>
      </xdr:blipFill>
      <xdr:spPr bwMode="auto">
        <a:xfrm>
          <a:off x="76200" y="31394400"/>
          <a:ext cx="7620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61</xdr:row>
      <xdr:rowOff>238125</xdr:rowOff>
    </xdr:from>
    <xdr:to>
      <xdr:col>4</xdr:col>
      <xdr:colOff>971550</xdr:colOff>
      <xdr:row>61</xdr:row>
      <xdr:rowOff>571500</xdr:rowOff>
    </xdr:to>
    <xdr:pic>
      <xdr:nvPicPr>
        <xdr:cNvPr id="10869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31184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62</xdr:row>
      <xdr:rowOff>238125</xdr:rowOff>
    </xdr:from>
    <xdr:to>
      <xdr:col>4</xdr:col>
      <xdr:colOff>971550</xdr:colOff>
      <xdr:row>62</xdr:row>
      <xdr:rowOff>571500</xdr:rowOff>
    </xdr:to>
    <xdr:pic>
      <xdr:nvPicPr>
        <xdr:cNvPr id="10870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37280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65</xdr:row>
      <xdr:rowOff>238125</xdr:rowOff>
    </xdr:from>
    <xdr:to>
      <xdr:col>4</xdr:col>
      <xdr:colOff>971550</xdr:colOff>
      <xdr:row>65</xdr:row>
      <xdr:rowOff>571500</xdr:rowOff>
    </xdr:to>
    <xdr:pic>
      <xdr:nvPicPr>
        <xdr:cNvPr id="10870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57282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34</xdr:row>
      <xdr:rowOff>238125</xdr:rowOff>
    </xdr:from>
    <xdr:to>
      <xdr:col>4</xdr:col>
      <xdr:colOff>971550</xdr:colOff>
      <xdr:row>34</xdr:row>
      <xdr:rowOff>571500</xdr:rowOff>
    </xdr:to>
    <xdr:pic>
      <xdr:nvPicPr>
        <xdr:cNvPr id="10870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62496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35</xdr:row>
      <xdr:rowOff>238125</xdr:rowOff>
    </xdr:from>
    <xdr:to>
      <xdr:col>4</xdr:col>
      <xdr:colOff>971550</xdr:colOff>
      <xdr:row>35</xdr:row>
      <xdr:rowOff>571500</xdr:rowOff>
    </xdr:to>
    <xdr:pic>
      <xdr:nvPicPr>
        <xdr:cNvPr id="10870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68592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12</xdr:row>
      <xdr:rowOff>1619250</xdr:rowOff>
    </xdr:from>
    <xdr:to>
      <xdr:col>4</xdr:col>
      <xdr:colOff>971550</xdr:colOff>
      <xdr:row>12</xdr:row>
      <xdr:rowOff>1952625</xdr:rowOff>
    </xdr:to>
    <xdr:pic>
      <xdr:nvPicPr>
        <xdr:cNvPr id="10870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8291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13</xdr:row>
      <xdr:rowOff>857250</xdr:rowOff>
    </xdr:from>
    <xdr:to>
      <xdr:col>4</xdr:col>
      <xdr:colOff>971550</xdr:colOff>
      <xdr:row>13</xdr:row>
      <xdr:rowOff>1190625</xdr:rowOff>
    </xdr:to>
    <xdr:pic>
      <xdr:nvPicPr>
        <xdr:cNvPr id="10870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60769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17</xdr:row>
      <xdr:rowOff>247650</xdr:rowOff>
    </xdr:from>
    <xdr:to>
      <xdr:col>1</xdr:col>
      <xdr:colOff>809625</xdr:colOff>
      <xdr:row>17</xdr:row>
      <xdr:rowOff>1238250</xdr:rowOff>
    </xdr:to>
    <xdr:pic>
      <xdr:nvPicPr>
        <xdr:cNvPr id="108706" name="Picture 9825" descr="C700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66675" y="10382250"/>
          <a:ext cx="7715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23</xdr:row>
      <xdr:rowOff>209550</xdr:rowOff>
    </xdr:from>
    <xdr:to>
      <xdr:col>4</xdr:col>
      <xdr:colOff>971550</xdr:colOff>
      <xdr:row>23</xdr:row>
      <xdr:rowOff>542925</xdr:rowOff>
    </xdr:to>
    <xdr:pic>
      <xdr:nvPicPr>
        <xdr:cNvPr id="10870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26777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24</xdr:row>
      <xdr:rowOff>209550</xdr:rowOff>
    </xdr:from>
    <xdr:to>
      <xdr:col>4</xdr:col>
      <xdr:colOff>971550</xdr:colOff>
      <xdr:row>24</xdr:row>
      <xdr:rowOff>542925</xdr:rowOff>
    </xdr:to>
    <xdr:pic>
      <xdr:nvPicPr>
        <xdr:cNvPr id="10870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32873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28</xdr:row>
      <xdr:rowOff>200025</xdr:rowOff>
    </xdr:from>
    <xdr:to>
      <xdr:col>4</xdr:col>
      <xdr:colOff>971550</xdr:colOff>
      <xdr:row>28</xdr:row>
      <xdr:rowOff>533400</xdr:rowOff>
    </xdr:to>
    <xdr:pic>
      <xdr:nvPicPr>
        <xdr:cNvPr id="10870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41351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29</xdr:row>
      <xdr:rowOff>190500</xdr:rowOff>
    </xdr:from>
    <xdr:to>
      <xdr:col>4</xdr:col>
      <xdr:colOff>971550</xdr:colOff>
      <xdr:row>29</xdr:row>
      <xdr:rowOff>523875</xdr:rowOff>
    </xdr:to>
    <xdr:pic>
      <xdr:nvPicPr>
        <xdr:cNvPr id="10871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47351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30</xdr:row>
      <xdr:rowOff>209550</xdr:rowOff>
    </xdr:from>
    <xdr:to>
      <xdr:col>4</xdr:col>
      <xdr:colOff>971550</xdr:colOff>
      <xdr:row>30</xdr:row>
      <xdr:rowOff>542925</xdr:rowOff>
    </xdr:to>
    <xdr:pic>
      <xdr:nvPicPr>
        <xdr:cNvPr id="10871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53638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82</xdr:row>
      <xdr:rowOff>666750</xdr:rowOff>
    </xdr:from>
    <xdr:to>
      <xdr:col>4</xdr:col>
      <xdr:colOff>971550</xdr:colOff>
      <xdr:row>82</xdr:row>
      <xdr:rowOff>1000125</xdr:rowOff>
    </xdr:to>
    <xdr:pic>
      <xdr:nvPicPr>
        <xdr:cNvPr id="10871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509016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80</xdr:row>
      <xdr:rowOff>666750</xdr:rowOff>
    </xdr:from>
    <xdr:to>
      <xdr:col>4</xdr:col>
      <xdr:colOff>971550</xdr:colOff>
      <xdr:row>80</xdr:row>
      <xdr:rowOff>1000125</xdr:rowOff>
    </xdr:to>
    <xdr:pic>
      <xdr:nvPicPr>
        <xdr:cNvPr id="10871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84536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80</xdr:row>
      <xdr:rowOff>1038225</xdr:rowOff>
    </xdr:from>
    <xdr:to>
      <xdr:col>3</xdr:col>
      <xdr:colOff>447675</xdr:colOff>
      <xdr:row>82</xdr:row>
      <xdr:rowOff>47625</xdr:rowOff>
    </xdr:to>
    <xdr:pic>
      <xdr:nvPicPr>
        <xdr:cNvPr id="108714" name="Picture 9891" descr="S62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4775" y="48825150"/>
          <a:ext cx="12477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81</xdr:row>
      <xdr:rowOff>666750</xdr:rowOff>
    </xdr:from>
    <xdr:to>
      <xdr:col>4</xdr:col>
      <xdr:colOff>971550</xdr:colOff>
      <xdr:row>81</xdr:row>
      <xdr:rowOff>1000125</xdr:rowOff>
    </xdr:to>
    <xdr:pic>
      <xdr:nvPicPr>
        <xdr:cNvPr id="10871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96252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</xdr:row>
      <xdr:rowOff>228600</xdr:rowOff>
    </xdr:from>
    <xdr:to>
      <xdr:col>3</xdr:col>
      <xdr:colOff>142875</xdr:colOff>
      <xdr:row>11</xdr:row>
      <xdr:rowOff>1647825</xdr:rowOff>
    </xdr:to>
    <xdr:pic>
      <xdr:nvPicPr>
        <xdr:cNvPr id="108716" name="Picture 7112" descr="VC507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" y="1581150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11</xdr:row>
      <xdr:rowOff>1085850</xdr:rowOff>
    </xdr:from>
    <xdr:to>
      <xdr:col>4</xdr:col>
      <xdr:colOff>971550</xdr:colOff>
      <xdr:row>11</xdr:row>
      <xdr:rowOff>1419225</xdr:rowOff>
    </xdr:to>
    <xdr:pic>
      <xdr:nvPicPr>
        <xdr:cNvPr id="10871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4384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36</xdr:row>
      <xdr:rowOff>238125</xdr:rowOff>
    </xdr:from>
    <xdr:to>
      <xdr:col>4</xdr:col>
      <xdr:colOff>971550</xdr:colOff>
      <xdr:row>36</xdr:row>
      <xdr:rowOff>571500</xdr:rowOff>
    </xdr:to>
    <xdr:pic>
      <xdr:nvPicPr>
        <xdr:cNvPr id="10871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74688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38</xdr:row>
      <xdr:rowOff>390525</xdr:rowOff>
    </xdr:from>
    <xdr:to>
      <xdr:col>4</xdr:col>
      <xdr:colOff>971550</xdr:colOff>
      <xdr:row>38</xdr:row>
      <xdr:rowOff>723900</xdr:rowOff>
    </xdr:to>
    <xdr:pic>
      <xdr:nvPicPr>
        <xdr:cNvPr id="10871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88404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41</xdr:row>
      <xdr:rowOff>238125</xdr:rowOff>
    </xdr:from>
    <xdr:to>
      <xdr:col>4</xdr:col>
      <xdr:colOff>971550</xdr:colOff>
      <xdr:row>41</xdr:row>
      <xdr:rowOff>571500</xdr:rowOff>
    </xdr:to>
    <xdr:pic>
      <xdr:nvPicPr>
        <xdr:cNvPr id="10872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1069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41</xdr:row>
      <xdr:rowOff>38100</xdr:rowOff>
    </xdr:from>
    <xdr:to>
      <xdr:col>1</xdr:col>
      <xdr:colOff>762000</xdr:colOff>
      <xdr:row>41</xdr:row>
      <xdr:rowOff>685800</xdr:rowOff>
    </xdr:to>
    <xdr:pic>
      <xdr:nvPicPr>
        <xdr:cNvPr id="108721" name="Picture 50" descr="F51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33350" y="20869275"/>
          <a:ext cx="6572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39</xdr:row>
      <xdr:rowOff>238125</xdr:rowOff>
    </xdr:from>
    <xdr:to>
      <xdr:col>4</xdr:col>
      <xdr:colOff>971550</xdr:colOff>
      <xdr:row>39</xdr:row>
      <xdr:rowOff>571500</xdr:rowOff>
    </xdr:to>
    <xdr:pic>
      <xdr:nvPicPr>
        <xdr:cNvPr id="10872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95072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40</xdr:row>
      <xdr:rowOff>400050</xdr:rowOff>
    </xdr:from>
    <xdr:to>
      <xdr:col>4</xdr:col>
      <xdr:colOff>971550</xdr:colOff>
      <xdr:row>40</xdr:row>
      <xdr:rowOff>733425</xdr:rowOff>
    </xdr:to>
    <xdr:pic>
      <xdr:nvPicPr>
        <xdr:cNvPr id="10872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03930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44</xdr:row>
      <xdr:rowOff>352425</xdr:rowOff>
    </xdr:from>
    <xdr:to>
      <xdr:col>4</xdr:col>
      <xdr:colOff>971550</xdr:colOff>
      <xdr:row>44</xdr:row>
      <xdr:rowOff>685800</xdr:rowOff>
    </xdr:to>
    <xdr:pic>
      <xdr:nvPicPr>
        <xdr:cNvPr id="10872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3355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45</xdr:row>
      <xdr:rowOff>400050</xdr:rowOff>
    </xdr:from>
    <xdr:to>
      <xdr:col>4</xdr:col>
      <xdr:colOff>971550</xdr:colOff>
      <xdr:row>45</xdr:row>
      <xdr:rowOff>733425</xdr:rowOff>
    </xdr:to>
    <xdr:pic>
      <xdr:nvPicPr>
        <xdr:cNvPr id="10872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41268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44</xdr:row>
      <xdr:rowOff>428625</xdr:rowOff>
    </xdr:from>
    <xdr:to>
      <xdr:col>1</xdr:col>
      <xdr:colOff>781050</xdr:colOff>
      <xdr:row>45</xdr:row>
      <xdr:rowOff>419100</xdr:rowOff>
    </xdr:to>
    <xdr:pic>
      <xdr:nvPicPr>
        <xdr:cNvPr id="108726" name="Picture 9947" descr="F728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95250" y="23431500"/>
          <a:ext cx="7143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49</xdr:row>
      <xdr:rowOff>209550</xdr:rowOff>
    </xdr:from>
    <xdr:to>
      <xdr:col>4</xdr:col>
      <xdr:colOff>971550</xdr:colOff>
      <xdr:row>49</xdr:row>
      <xdr:rowOff>542925</xdr:rowOff>
    </xdr:to>
    <xdr:pic>
      <xdr:nvPicPr>
        <xdr:cNvPr id="10872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50221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92</xdr:row>
      <xdr:rowOff>561975</xdr:rowOff>
    </xdr:from>
    <xdr:to>
      <xdr:col>3</xdr:col>
      <xdr:colOff>657225</xdr:colOff>
      <xdr:row>92</xdr:row>
      <xdr:rowOff>971550</xdr:rowOff>
    </xdr:to>
    <xdr:pic>
      <xdr:nvPicPr>
        <xdr:cNvPr id="108728" name="Picture 3550" descr="DS10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 t="3488"/>
        <a:stretch>
          <a:fillRect/>
        </a:stretch>
      </xdr:blipFill>
      <xdr:spPr bwMode="auto">
        <a:xfrm>
          <a:off x="95250" y="57245250"/>
          <a:ext cx="14668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99</xdr:row>
      <xdr:rowOff>695325</xdr:rowOff>
    </xdr:from>
    <xdr:to>
      <xdr:col>3</xdr:col>
      <xdr:colOff>914400</xdr:colOff>
      <xdr:row>99</xdr:row>
      <xdr:rowOff>1057275</xdr:rowOff>
    </xdr:to>
    <xdr:pic>
      <xdr:nvPicPr>
        <xdr:cNvPr id="108729" name="Picture 3560" descr="DS308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76200" y="64922400"/>
          <a:ext cx="1743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103</xdr:row>
      <xdr:rowOff>714375</xdr:rowOff>
    </xdr:from>
    <xdr:to>
      <xdr:col>3</xdr:col>
      <xdr:colOff>933450</xdr:colOff>
      <xdr:row>103</xdr:row>
      <xdr:rowOff>1076325</xdr:rowOff>
    </xdr:to>
    <xdr:pic>
      <xdr:nvPicPr>
        <xdr:cNvPr id="108730" name="Picture 3562" descr="DS316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76200" y="69513450"/>
          <a:ext cx="1762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94</xdr:row>
      <xdr:rowOff>590550</xdr:rowOff>
    </xdr:from>
    <xdr:to>
      <xdr:col>3</xdr:col>
      <xdr:colOff>666750</xdr:colOff>
      <xdr:row>94</xdr:row>
      <xdr:rowOff>1038225</xdr:rowOff>
    </xdr:to>
    <xdr:pic>
      <xdr:nvPicPr>
        <xdr:cNvPr id="108731" name="Picture 3580" descr="DSR30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76200" y="59407425"/>
          <a:ext cx="1495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95</xdr:row>
      <xdr:rowOff>542925</xdr:rowOff>
    </xdr:from>
    <xdr:to>
      <xdr:col>3</xdr:col>
      <xdr:colOff>666750</xdr:colOff>
      <xdr:row>95</xdr:row>
      <xdr:rowOff>990600</xdr:rowOff>
    </xdr:to>
    <xdr:pic>
      <xdr:nvPicPr>
        <xdr:cNvPr id="108732" name="Picture 3581" descr="DS30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76200" y="60502800"/>
          <a:ext cx="1495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104</xdr:row>
      <xdr:rowOff>600075</xdr:rowOff>
    </xdr:from>
    <xdr:to>
      <xdr:col>3</xdr:col>
      <xdr:colOff>962025</xdr:colOff>
      <xdr:row>104</xdr:row>
      <xdr:rowOff>1066800</xdr:rowOff>
    </xdr:to>
    <xdr:pic>
      <xdr:nvPicPr>
        <xdr:cNvPr id="108733" name="Picture 3585" descr="DS416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6675" y="70694550"/>
          <a:ext cx="18002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105</xdr:row>
      <xdr:rowOff>609600</xdr:rowOff>
    </xdr:from>
    <xdr:to>
      <xdr:col>3</xdr:col>
      <xdr:colOff>962025</xdr:colOff>
      <xdr:row>105</xdr:row>
      <xdr:rowOff>1066800</xdr:rowOff>
    </xdr:to>
    <xdr:pic>
      <xdr:nvPicPr>
        <xdr:cNvPr id="108734" name="Picture 3586" descr="DS516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66675" y="71999475"/>
          <a:ext cx="18002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106</xdr:row>
      <xdr:rowOff>600075</xdr:rowOff>
    </xdr:from>
    <xdr:to>
      <xdr:col>3</xdr:col>
      <xdr:colOff>962025</xdr:colOff>
      <xdr:row>106</xdr:row>
      <xdr:rowOff>1057275</xdr:rowOff>
    </xdr:to>
    <xdr:pic>
      <xdr:nvPicPr>
        <xdr:cNvPr id="108735" name="Picture 3593" descr="DS42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66675" y="73285350"/>
          <a:ext cx="18002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108</xdr:row>
      <xdr:rowOff>600075</xdr:rowOff>
    </xdr:from>
    <xdr:to>
      <xdr:col>3</xdr:col>
      <xdr:colOff>962025</xdr:colOff>
      <xdr:row>108</xdr:row>
      <xdr:rowOff>1066800</xdr:rowOff>
    </xdr:to>
    <xdr:pic>
      <xdr:nvPicPr>
        <xdr:cNvPr id="108736" name="Picture 3594" descr="DS432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66675" y="75876150"/>
          <a:ext cx="18002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93</xdr:row>
      <xdr:rowOff>590550</xdr:rowOff>
    </xdr:from>
    <xdr:to>
      <xdr:col>3</xdr:col>
      <xdr:colOff>676275</xdr:colOff>
      <xdr:row>93</xdr:row>
      <xdr:rowOff>1038225</xdr:rowOff>
    </xdr:to>
    <xdr:pic>
      <xdr:nvPicPr>
        <xdr:cNvPr id="108737" name="Picture 3633" descr="DS20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5725" y="58264425"/>
          <a:ext cx="1495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98</xdr:row>
      <xdr:rowOff>619125</xdr:rowOff>
    </xdr:from>
    <xdr:to>
      <xdr:col>3</xdr:col>
      <xdr:colOff>666750</xdr:colOff>
      <xdr:row>98</xdr:row>
      <xdr:rowOff>1066800</xdr:rowOff>
    </xdr:to>
    <xdr:pic>
      <xdr:nvPicPr>
        <xdr:cNvPr id="108738" name="Picture 3634" descr="DS208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76200" y="63703200"/>
          <a:ext cx="1495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92</xdr:row>
      <xdr:rowOff>581025</xdr:rowOff>
    </xdr:from>
    <xdr:to>
      <xdr:col>4</xdr:col>
      <xdr:colOff>962025</xdr:colOff>
      <xdr:row>92</xdr:row>
      <xdr:rowOff>923925</xdr:rowOff>
    </xdr:to>
    <xdr:pic>
      <xdr:nvPicPr>
        <xdr:cNvPr id="108739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5726430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93</xdr:row>
      <xdr:rowOff>590550</xdr:rowOff>
    </xdr:from>
    <xdr:to>
      <xdr:col>4</xdr:col>
      <xdr:colOff>962025</xdr:colOff>
      <xdr:row>93</xdr:row>
      <xdr:rowOff>933450</xdr:rowOff>
    </xdr:to>
    <xdr:pic>
      <xdr:nvPicPr>
        <xdr:cNvPr id="108740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5826442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94</xdr:row>
      <xdr:rowOff>619125</xdr:rowOff>
    </xdr:from>
    <xdr:to>
      <xdr:col>4</xdr:col>
      <xdr:colOff>962025</xdr:colOff>
      <xdr:row>94</xdr:row>
      <xdr:rowOff>962025</xdr:rowOff>
    </xdr:to>
    <xdr:pic>
      <xdr:nvPicPr>
        <xdr:cNvPr id="108741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5943600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95</xdr:row>
      <xdr:rowOff>609600</xdr:rowOff>
    </xdr:from>
    <xdr:to>
      <xdr:col>4</xdr:col>
      <xdr:colOff>962025</xdr:colOff>
      <xdr:row>95</xdr:row>
      <xdr:rowOff>952500</xdr:rowOff>
    </xdr:to>
    <xdr:pic>
      <xdr:nvPicPr>
        <xdr:cNvPr id="108742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056947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98</xdr:row>
      <xdr:rowOff>600075</xdr:rowOff>
    </xdr:from>
    <xdr:to>
      <xdr:col>4</xdr:col>
      <xdr:colOff>962025</xdr:colOff>
      <xdr:row>98</xdr:row>
      <xdr:rowOff>942975</xdr:rowOff>
    </xdr:to>
    <xdr:pic>
      <xdr:nvPicPr>
        <xdr:cNvPr id="108743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36841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99</xdr:row>
      <xdr:rowOff>838200</xdr:rowOff>
    </xdr:from>
    <xdr:to>
      <xdr:col>4</xdr:col>
      <xdr:colOff>962025</xdr:colOff>
      <xdr:row>99</xdr:row>
      <xdr:rowOff>1181100</xdr:rowOff>
    </xdr:to>
    <xdr:pic>
      <xdr:nvPicPr>
        <xdr:cNvPr id="108744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506527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102</xdr:row>
      <xdr:rowOff>838200</xdr:rowOff>
    </xdr:from>
    <xdr:to>
      <xdr:col>4</xdr:col>
      <xdr:colOff>962025</xdr:colOff>
      <xdr:row>102</xdr:row>
      <xdr:rowOff>1181100</xdr:rowOff>
    </xdr:to>
    <xdr:pic>
      <xdr:nvPicPr>
        <xdr:cNvPr id="108745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834187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103</xdr:row>
      <xdr:rowOff>857250</xdr:rowOff>
    </xdr:from>
    <xdr:to>
      <xdr:col>4</xdr:col>
      <xdr:colOff>962025</xdr:colOff>
      <xdr:row>103</xdr:row>
      <xdr:rowOff>1200150</xdr:rowOff>
    </xdr:to>
    <xdr:pic>
      <xdr:nvPicPr>
        <xdr:cNvPr id="108746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965632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104</xdr:row>
      <xdr:rowOff>676275</xdr:rowOff>
    </xdr:from>
    <xdr:to>
      <xdr:col>4</xdr:col>
      <xdr:colOff>962025</xdr:colOff>
      <xdr:row>104</xdr:row>
      <xdr:rowOff>1019175</xdr:rowOff>
    </xdr:to>
    <xdr:pic>
      <xdr:nvPicPr>
        <xdr:cNvPr id="108747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07707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105</xdr:row>
      <xdr:rowOff>847725</xdr:rowOff>
    </xdr:from>
    <xdr:to>
      <xdr:col>4</xdr:col>
      <xdr:colOff>962025</xdr:colOff>
      <xdr:row>105</xdr:row>
      <xdr:rowOff>1190625</xdr:rowOff>
    </xdr:to>
    <xdr:pic>
      <xdr:nvPicPr>
        <xdr:cNvPr id="108748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223760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106</xdr:row>
      <xdr:rowOff>676275</xdr:rowOff>
    </xdr:from>
    <xdr:to>
      <xdr:col>4</xdr:col>
      <xdr:colOff>962025</xdr:colOff>
      <xdr:row>106</xdr:row>
      <xdr:rowOff>1019175</xdr:rowOff>
    </xdr:to>
    <xdr:pic>
      <xdr:nvPicPr>
        <xdr:cNvPr id="108749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33615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108</xdr:row>
      <xdr:rowOff>676275</xdr:rowOff>
    </xdr:from>
    <xdr:to>
      <xdr:col>4</xdr:col>
      <xdr:colOff>962025</xdr:colOff>
      <xdr:row>108</xdr:row>
      <xdr:rowOff>1019175</xdr:rowOff>
    </xdr:to>
    <xdr:pic>
      <xdr:nvPicPr>
        <xdr:cNvPr id="108750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59523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134</xdr:row>
      <xdr:rowOff>9525</xdr:rowOff>
    </xdr:from>
    <xdr:to>
      <xdr:col>1</xdr:col>
      <xdr:colOff>809625</xdr:colOff>
      <xdr:row>135</xdr:row>
      <xdr:rowOff>342900</xdr:rowOff>
    </xdr:to>
    <xdr:pic>
      <xdr:nvPicPr>
        <xdr:cNvPr id="108751" name="Picture 3400" descr="HDD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675" y="85725000"/>
          <a:ext cx="7715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127</xdr:row>
      <xdr:rowOff>133350</xdr:rowOff>
    </xdr:from>
    <xdr:to>
      <xdr:col>3</xdr:col>
      <xdr:colOff>161925</xdr:colOff>
      <xdr:row>128</xdr:row>
      <xdr:rowOff>495300</xdr:rowOff>
    </xdr:to>
    <xdr:pic>
      <xdr:nvPicPr>
        <xdr:cNvPr id="108752" name="Picture 3474" descr="ocUfC2oVm4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66675" y="83619975"/>
          <a:ext cx="10001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119</xdr:row>
      <xdr:rowOff>581025</xdr:rowOff>
    </xdr:from>
    <xdr:to>
      <xdr:col>1</xdr:col>
      <xdr:colOff>800100</xdr:colOff>
      <xdr:row>122</xdr:row>
      <xdr:rowOff>47625</xdr:rowOff>
    </xdr:to>
    <xdr:pic>
      <xdr:nvPicPr>
        <xdr:cNvPr id="108753" name="Picture 3540" descr="p182_q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76200" y="80772000"/>
          <a:ext cx="752475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113</xdr:row>
      <xdr:rowOff>76200</xdr:rowOff>
    </xdr:from>
    <xdr:to>
      <xdr:col>1</xdr:col>
      <xdr:colOff>809625</xdr:colOff>
      <xdr:row>113</xdr:row>
      <xdr:rowOff>561975</xdr:rowOff>
    </xdr:to>
    <xdr:pic>
      <xdr:nvPicPr>
        <xdr:cNvPr id="108754" name="Picture 3427" descr="GV-800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66675" y="78190725"/>
          <a:ext cx="7715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115</xdr:row>
      <xdr:rowOff>38100</xdr:rowOff>
    </xdr:from>
    <xdr:to>
      <xdr:col>1</xdr:col>
      <xdr:colOff>781050</xdr:colOff>
      <xdr:row>115</xdr:row>
      <xdr:rowOff>571500</xdr:rowOff>
    </xdr:to>
    <xdr:pic>
      <xdr:nvPicPr>
        <xdr:cNvPr id="108755" name="Picture 3428" descr="GV-1240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 l="1053" t="6799" r="51053" b="8800"/>
        <a:stretch>
          <a:fillRect/>
        </a:stretch>
      </xdr:blipFill>
      <xdr:spPr bwMode="auto">
        <a:xfrm>
          <a:off x="123825" y="79371825"/>
          <a:ext cx="6858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114</xdr:row>
      <xdr:rowOff>47625</xdr:rowOff>
    </xdr:from>
    <xdr:to>
      <xdr:col>1</xdr:col>
      <xdr:colOff>809625</xdr:colOff>
      <xdr:row>114</xdr:row>
      <xdr:rowOff>561975</xdr:rowOff>
    </xdr:to>
    <xdr:pic>
      <xdr:nvPicPr>
        <xdr:cNvPr id="108756" name="Picture 3445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76200" y="78771750"/>
          <a:ext cx="7620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113</xdr:row>
      <xdr:rowOff>285750</xdr:rowOff>
    </xdr:from>
    <xdr:to>
      <xdr:col>4</xdr:col>
      <xdr:colOff>962025</xdr:colOff>
      <xdr:row>113</xdr:row>
      <xdr:rowOff>552450</xdr:rowOff>
    </xdr:to>
    <xdr:pic>
      <xdr:nvPicPr>
        <xdr:cNvPr id="108757" name="Picture 10066" descr="GeoVisio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943100" y="78400275"/>
          <a:ext cx="9239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115</xdr:row>
      <xdr:rowOff>285750</xdr:rowOff>
    </xdr:from>
    <xdr:to>
      <xdr:col>4</xdr:col>
      <xdr:colOff>962025</xdr:colOff>
      <xdr:row>115</xdr:row>
      <xdr:rowOff>552450</xdr:rowOff>
    </xdr:to>
    <xdr:pic>
      <xdr:nvPicPr>
        <xdr:cNvPr id="108758" name="Picture 10067" descr="GeoVisio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943100" y="79619475"/>
          <a:ext cx="9239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85725</xdr:colOff>
      <xdr:row>114</xdr:row>
      <xdr:rowOff>381000</xdr:rowOff>
    </xdr:from>
    <xdr:to>
      <xdr:col>4</xdr:col>
      <xdr:colOff>914400</xdr:colOff>
      <xdr:row>114</xdr:row>
      <xdr:rowOff>552450</xdr:rowOff>
    </xdr:to>
    <xdr:pic>
      <xdr:nvPicPr>
        <xdr:cNvPr id="108759" name="Picture 10069" descr="NetVision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lum contrast="18000"/>
        </a:blip>
        <a:srcRect l="5811" t="14674" r="11137" b="46196"/>
        <a:stretch>
          <a:fillRect/>
        </a:stretch>
      </xdr:blipFill>
      <xdr:spPr bwMode="auto">
        <a:xfrm>
          <a:off x="1990725" y="79105125"/>
          <a:ext cx="8286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66</xdr:row>
      <xdr:rowOff>238125</xdr:rowOff>
    </xdr:from>
    <xdr:to>
      <xdr:col>4</xdr:col>
      <xdr:colOff>971550</xdr:colOff>
      <xdr:row>66</xdr:row>
      <xdr:rowOff>571500</xdr:rowOff>
    </xdr:to>
    <xdr:pic>
      <xdr:nvPicPr>
        <xdr:cNvPr id="10876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63378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67</xdr:row>
      <xdr:rowOff>238125</xdr:rowOff>
    </xdr:from>
    <xdr:to>
      <xdr:col>4</xdr:col>
      <xdr:colOff>971550</xdr:colOff>
      <xdr:row>67</xdr:row>
      <xdr:rowOff>571500</xdr:rowOff>
    </xdr:to>
    <xdr:pic>
      <xdr:nvPicPr>
        <xdr:cNvPr id="10876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70332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34</xdr:row>
      <xdr:rowOff>238125</xdr:rowOff>
    </xdr:from>
    <xdr:to>
      <xdr:col>1</xdr:col>
      <xdr:colOff>771525</xdr:colOff>
      <xdr:row>35</xdr:row>
      <xdr:rowOff>352425</xdr:rowOff>
    </xdr:to>
    <xdr:pic>
      <xdr:nvPicPr>
        <xdr:cNvPr id="108762" name="Picture 10083" descr="D105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76200" y="16249650"/>
          <a:ext cx="7239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51</xdr:row>
      <xdr:rowOff>219075</xdr:rowOff>
    </xdr:from>
    <xdr:to>
      <xdr:col>4</xdr:col>
      <xdr:colOff>971550</xdr:colOff>
      <xdr:row>51</xdr:row>
      <xdr:rowOff>552450</xdr:rowOff>
    </xdr:to>
    <xdr:pic>
      <xdr:nvPicPr>
        <xdr:cNvPr id="10876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62509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51</xdr:row>
      <xdr:rowOff>38100</xdr:rowOff>
    </xdr:from>
    <xdr:to>
      <xdr:col>1</xdr:col>
      <xdr:colOff>838200</xdr:colOff>
      <xdr:row>51</xdr:row>
      <xdr:rowOff>571500</xdr:rowOff>
    </xdr:to>
    <xdr:pic>
      <xdr:nvPicPr>
        <xdr:cNvPr id="108764" name="Picture 6784" descr="V11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6000"/>
        </a:blip>
        <a:srcRect l="5949" t="10323" b="967"/>
        <a:stretch>
          <a:fillRect/>
        </a:stretch>
      </xdr:blipFill>
      <xdr:spPr bwMode="auto">
        <a:xfrm>
          <a:off x="66675" y="26069925"/>
          <a:ext cx="8001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71</xdr:row>
      <xdr:rowOff>476250</xdr:rowOff>
    </xdr:from>
    <xdr:to>
      <xdr:col>4</xdr:col>
      <xdr:colOff>971550</xdr:colOff>
      <xdr:row>71</xdr:row>
      <xdr:rowOff>809625</xdr:rowOff>
    </xdr:to>
    <xdr:pic>
      <xdr:nvPicPr>
        <xdr:cNvPr id="10876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8214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71</xdr:row>
      <xdr:rowOff>152400</xdr:rowOff>
    </xdr:from>
    <xdr:to>
      <xdr:col>1</xdr:col>
      <xdr:colOff>781050</xdr:colOff>
      <xdr:row>71</xdr:row>
      <xdr:rowOff>904875</xdr:rowOff>
    </xdr:to>
    <xdr:pic>
      <xdr:nvPicPr>
        <xdr:cNvPr id="108766" name="Picture 10125" descr="S20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76200" y="37890450"/>
          <a:ext cx="73342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78</xdr:row>
      <xdr:rowOff>38100</xdr:rowOff>
    </xdr:from>
    <xdr:to>
      <xdr:col>1</xdr:col>
      <xdr:colOff>809625</xdr:colOff>
      <xdr:row>78</xdr:row>
      <xdr:rowOff>1104900</xdr:rowOff>
    </xdr:to>
    <xdr:pic>
      <xdr:nvPicPr>
        <xdr:cNvPr id="108767" name="Picture 10132" descr="UMB-S1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95250" y="45519975"/>
          <a:ext cx="7429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79</xdr:row>
      <xdr:rowOff>47625</xdr:rowOff>
    </xdr:from>
    <xdr:to>
      <xdr:col>3</xdr:col>
      <xdr:colOff>123825</xdr:colOff>
      <xdr:row>79</xdr:row>
      <xdr:rowOff>1114425</xdr:rowOff>
    </xdr:to>
    <xdr:pic>
      <xdr:nvPicPr>
        <xdr:cNvPr id="108768" name="Picture 10133" descr="BT-LR2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3008" r="8130"/>
        <a:stretch>
          <a:fillRect/>
        </a:stretch>
      </xdr:blipFill>
      <xdr:spPr bwMode="auto">
        <a:xfrm>
          <a:off x="66675" y="46672500"/>
          <a:ext cx="9620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42</xdr:row>
      <xdr:rowOff>371475</xdr:rowOff>
    </xdr:from>
    <xdr:to>
      <xdr:col>1</xdr:col>
      <xdr:colOff>790575</xdr:colOff>
      <xdr:row>43</xdr:row>
      <xdr:rowOff>314325</xdr:rowOff>
    </xdr:to>
    <xdr:pic>
      <xdr:nvPicPr>
        <xdr:cNvPr id="108769" name="Picture 7146" descr="F31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 l="6622" t="11258" r="9271" b="12582"/>
        <a:stretch>
          <a:fillRect/>
        </a:stretch>
      </xdr:blipFill>
      <xdr:spPr bwMode="auto">
        <a:xfrm>
          <a:off x="85725" y="21926550"/>
          <a:ext cx="7334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43</xdr:row>
      <xdr:rowOff>352425</xdr:rowOff>
    </xdr:from>
    <xdr:to>
      <xdr:col>4</xdr:col>
      <xdr:colOff>971550</xdr:colOff>
      <xdr:row>43</xdr:row>
      <xdr:rowOff>685800</xdr:rowOff>
    </xdr:to>
    <xdr:pic>
      <xdr:nvPicPr>
        <xdr:cNvPr id="10877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26314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42</xdr:row>
      <xdr:rowOff>352425</xdr:rowOff>
    </xdr:from>
    <xdr:to>
      <xdr:col>4</xdr:col>
      <xdr:colOff>971550</xdr:colOff>
      <xdr:row>42</xdr:row>
      <xdr:rowOff>685800</xdr:rowOff>
    </xdr:to>
    <xdr:pic>
      <xdr:nvPicPr>
        <xdr:cNvPr id="10877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19075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107</xdr:row>
      <xdr:rowOff>600075</xdr:rowOff>
    </xdr:from>
    <xdr:to>
      <xdr:col>3</xdr:col>
      <xdr:colOff>962025</xdr:colOff>
      <xdr:row>107</xdr:row>
      <xdr:rowOff>1057275</xdr:rowOff>
    </xdr:to>
    <xdr:pic>
      <xdr:nvPicPr>
        <xdr:cNvPr id="108772" name="Picture 3593" descr="DS42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66675" y="74580750"/>
          <a:ext cx="18002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107</xdr:row>
      <xdr:rowOff>857250</xdr:rowOff>
    </xdr:from>
    <xdr:to>
      <xdr:col>4</xdr:col>
      <xdr:colOff>962025</xdr:colOff>
      <xdr:row>107</xdr:row>
      <xdr:rowOff>1200150</xdr:rowOff>
    </xdr:to>
    <xdr:pic>
      <xdr:nvPicPr>
        <xdr:cNvPr id="108773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4837925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109</xdr:row>
      <xdr:rowOff>600075</xdr:rowOff>
    </xdr:from>
    <xdr:to>
      <xdr:col>3</xdr:col>
      <xdr:colOff>962025</xdr:colOff>
      <xdr:row>109</xdr:row>
      <xdr:rowOff>1057275</xdr:rowOff>
    </xdr:to>
    <xdr:pic>
      <xdr:nvPicPr>
        <xdr:cNvPr id="108774" name="Picture 3593" descr="DS42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66675" y="77171550"/>
          <a:ext cx="18002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109</xdr:row>
      <xdr:rowOff>828675</xdr:rowOff>
    </xdr:from>
    <xdr:to>
      <xdr:col>4</xdr:col>
      <xdr:colOff>962025</xdr:colOff>
      <xdr:row>109</xdr:row>
      <xdr:rowOff>1171575</xdr:rowOff>
    </xdr:to>
    <xdr:pic>
      <xdr:nvPicPr>
        <xdr:cNvPr id="108775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774001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52</xdr:row>
      <xdr:rowOff>209550</xdr:rowOff>
    </xdr:from>
    <xdr:to>
      <xdr:col>4</xdr:col>
      <xdr:colOff>971550</xdr:colOff>
      <xdr:row>52</xdr:row>
      <xdr:rowOff>542925</xdr:rowOff>
    </xdr:to>
    <xdr:pic>
      <xdr:nvPicPr>
        <xdr:cNvPr id="10877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68509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53</xdr:row>
      <xdr:rowOff>257175</xdr:rowOff>
    </xdr:from>
    <xdr:to>
      <xdr:col>4</xdr:col>
      <xdr:colOff>971550</xdr:colOff>
      <xdr:row>53</xdr:row>
      <xdr:rowOff>590550</xdr:rowOff>
    </xdr:to>
    <xdr:pic>
      <xdr:nvPicPr>
        <xdr:cNvPr id="10877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75082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54</xdr:row>
      <xdr:rowOff>219075</xdr:rowOff>
    </xdr:from>
    <xdr:to>
      <xdr:col>4</xdr:col>
      <xdr:colOff>971550</xdr:colOff>
      <xdr:row>54</xdr:row>
      <xdr:rowOff>552450</xdr:rowOff>
    </xdr:to>
    <xdr:pic>
      <xdr:nvPicPr>
        <xdr:cNvPr id="10877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81940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55</xdr:row>
      <xdr:rowOff>238125</xdr:rowOff>
    </xdr:from>
    <xdr:to>
      <xdr:col>4</xdr:col>
      <xdr:colOff>971550</xdr:colOff>
      <xdr:row>55</xdr:row>
      <xdr:rowOff>571500</xdr:rowOff>
    </xdr:to>
    <xdr:pic>
      <xdr:nvPicPr>
        <xdr:cNvPr id="10877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88226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54</xdr:row>
      <xdr:rowOff>285750</xdr:rowOff>
    </xdr:from>
    <xdr:to>
      <xdr:col>1</xdr:col>
      <xdr:colOff>838200</xdr:colOff>
      <xdr:row>55</xdr:row>
      <xdr:rowOff>323850</xdr:rowOff>
    </xdr:to>
    <xdr:pic>
      <xdr:nvPicPr>
        <xdr:cNvPr id="108780" name="Picture 10166" descr="V137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66675" y="28260675"/>
          <a:ext cx="8001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49</xdr:row>
      <xdr:rowOff>371475</xdr:rowOff>
    </xdr:from>
    <xdr:to>
      <xdr:col>1</xdr:col>
      <xdr:colOff>819150</xdr:colOff>
      <xdr:row>50</xdr:row>
      <xdr:rowOff>209550</xdr:rowOff>
    </xdr:to>
    <xdr:pic>
      <xdr:nvPicPr>
        <xdr:cNvPr id="108781" name="Picture 10168" descr="V107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66675" y="25184100"/>
          <a:ext cx="7810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63</xdr:row>
      <xdr:rowOff>238125</xdr:rowOff>
    </xdr:from>
    <xdr:to>
      <xdr:col>4</xdr:col>
      <xdr:colOff>971550</xdr:colOff>
      <xdr:row>63</xdr:row>
      <xdr:rowOff>571500</xdr:rowOff>
    </xdr:to>
    <xdr:pic>
      <xdr:nvPicPr>
        <xdr:cNvPr id="10878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43376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64</xdr:row>
      <xdr:rowOff>238125</xdr:rowOff>
    </xdr:from>
    <xdr:to>
      <xdr:col>4</xdr:col>
      <xdr:colOff>971550</xdr:colOff>
      <xdr:row>64</xdr:row>
      <xdr:rowOff>571500</xdr:rowOff>
    </xdr:to>
    <xdr:pic>
      <xdr:nvPicPr>
        <xdr:cNvPr id="10878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50329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56</xdr:row>
      <xdr:rowOff>200025</xdr:rowOff>
    </xdr:from>
    <xdr:to>
      <xdr:col>4</xdr:col>
      <xdr:colOff>971550</xdr:colOff>
      <xdr:row>56</xdr:row>
      <xdr:rowOff>533400</xdr:rowOff>
    </xdr:to>
    <xdr:pic>
      <xdr:nvPicPr>
        <xdr:cNvPr id="10878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95084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57</xdr:row>
      <xdr:rowOff>304800</xdr:rowOff>
    </xdr:from>
    <xdr:to>
      <xdr:col>4</xdr:col>
      <xdr:colOff>971550</xdr:colOff>
      <xdr:row>57</xdr:row>
      <xdr:rowOff>638175</xdr:rowOff>
    </xdr:to>
    <xdr:pic>
      <xdr:nvPicPr>
        <xdr:cNvPr id="10878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02228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50</xdr:row>
      <xdr:rowOff>219075</xdr:rowOff>
    </xdr:from>
    <xdr:to>
      <xdr:col>4</xdr:col>
      <xdr:colOff>971550</xdr:colOff>
      <xdr:row>50</xdr:row>
      <xdr:rowOff>552450</xdr:rowOff>
    </xdr:to>
    <xdr:pic>
      <xdr:nvPicPr>
        <xdr:cNvPr id="10878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25641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37</xdr:row>
      <xdr:rowOff>238125</xdr:rowOff>
    </xdr:from>
    <xdr:to>
      <xdr:col>4</xdr:col>
      <xdr:colOff>971550</xdr:colOff>
      <xdr:row>37</xdr:row>
      <xdr:rowOff>571500</xdr:rowOff>
    </xdr:to>
    <xdr:pic>
      <xdr:nvPicPr>
        <xdr:cNvPr id="10878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807845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91</xdr:row>
      <xdr:rowOff>66675</xdr:rowOff>
    </xdr:from>
    <xdr:to>
      <xdr:col>1</xdr:col>
      <xdr:colOff>742950</xdr:colOff>
      <xdr:row>91</xdr:row>
      <xdr:rowOff>533400</xdr:rowOff>
    </xdr:to>
    <xdr:pic>
      <xdr:nvPicPr>
        <xdr:cNvPr id="108788" name="Picture 10228" descr="HASP_HL_Pro_dongle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142875" y="56140350"/>
          <a:ext cx="6286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87</xdr:row>
      <xdr:rowOff>304800</xdr:rowOff>
    </xdr:from>
    <xdr:to>
      <xdr:col>3</xdr:col>
      <xdr:colOff>447675</xdr:colOff>
      <xdr:row>87</xdr:row>
      <xdr:rowOff>990600</xdr:rowOff>
    </xdr:to>
    <xdr:pic>
      <xdr:nvPicPr>
        <xdr:cNvPr id="108789" name="Picture 10246" descr="RC300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6000"/>
        </a:blip>
        <a:srcRect t="18750" b="27750"/>
        <a:stretch>
          <a:fillRect/>
        </a:stretch>
      </xdr:blipFill>
      <xdr:spPr bwMode="auto">
        <a:xfrm>
          <a:off x="76200" y="53092350"/>
          <a:ext cx="1276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24</xdr:row>
      <xdr:rowOff>285750</xdr:rowOff>
    </xdr:from>
    <xdr:to>
      <xdr:col>7</xdr:col>
      <xdr:colOff>609600</xdr:colOff>
      <xdr:row>24</xdr:row>
      <xdr:rowOff>533400</xdr:rowOff>
    </xdr:to>
    <xdr:pic>
      <xdr:nvPicPr>
        <xdr:cNvPr id="108790" name="Picture 10247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133635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42</xdr:row>
      <xdr:rowOff>438150</xdr:rowOff>
    </xdr:from>
    <xdr:to>
      <xdr:col>7</xdr:col>
      <xdr:colOff>609600</xdr:colOff>
      <xdr:row>42</xdr:row>
      <xdr:rowOff>685800</xdr:rowOff>
    </xdr:to>
    <xdr:pic>
      <xdr:nvPicPr>
        <xdr:cNvPr id="108791" name="Picture 10255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219932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58</xdr:row>
      <xdr:rowOff>285750</xdr:rowOff>
    </xdr:from>
    <xdr:to>
      <xdr:col>4</xdr:col>
      <xdr:colOff>971550</xdr:colOff>
      <xdr:row>58</xdr:row>
      <xdr:rowOff>619125</xdr:rowOff>
    </xdr:to>
    <xdr:pic>
      <xdr:nvPicPr>
        <xdr:cNvPr id="10879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09276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60</xdr:row>
      <xdr:rowOff>495300</xdr:rowOff>
    </xdr:from>
    <xdr:to>
      <xdr:col>7</xdr:col>
      <xdr:colOff>609600</xdr:colOff>
      <xdr:row>60</xdr:row>
      <xdr:rowOff>742950</xdr:rowOff>
    </xdr:to>
    <xdr:pic>
      <xdr:nvPicPr>
        <xdr:cNvPr id="108793" name="Picture 10259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325945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65</xdr:row>
      <xdr:rowOff>323850</xdr:rowOff>
    </xdr:from>
    <xdr:to>
      <xdr:col>7</xdr:col>
      <xdr:colOff>609600</xdr:colOff>
      <xdr:row>65</xdr:row>
      <xdr:rowOff>571500</xdr:rowOff>
    </xdr:to>
    <xdr:pic>
      <xdr:nvPicPr>
        <xdr:cNvPr id="108794" name="Picture 10261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358140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71</xdr:row>
      <xdr:rowOff>704850</xdr:rowOff>
    </xdr:from>
    <xdr:to>
      <xdr:col>7</xdr:col>
      <xdr:colOff>609600</xdr:colOff>
      <xdr:row>71</xdr:row>
      <xdr:rowOff>952500</xdr:rowOff>
    </xdr:to>
    <xdr:pic>
      <xdr:nvPicPr>
        <xdr:cNvPr id="108795" name="Picture 10262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384429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75</xdr:row>
      <xdr:rowOff>714375</xdr:rowOff>
    </xdr:from>
    <xdr:to>
      <xdr:col>7</xdr:col>
      <xdr:colOff>609600</xdr:colOff>
      <xdr:row>75</xdr:row>
      <xdr:rowOff>962025</xdr:rowOff>
    </xdr:to>
    <xdr:pic>
      <xdr:nvPicPr>
        <xdr:cNvPr id="108796" name="Picture 10265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427672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81</xdr:row>
      <xdr:rowOff>800100</xdr:rowOff>
    </xdr:from>
    <xdr:to>
      <xdr:col>7</xdr:col>
      <xdr:colOff>609600</xdr:colOff>
      <xdr:row>81</xdr:row>
      <xdr:rowOff>1047750</xdr:rowOff>
    </xdr:to>
    <xdr:pic>
      <xdr:nvPicPr>
        <xdr:cNvPr id="108797" name="Picture 10266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497586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82</xdr:row>
      <xdr:rowOff>790575</xdr:rowOff>
    </xdr:from>
    <xdr:to>
      <xdr:col>7</xdr:col>
      <xdr:colOff>609600</xdr:colOff>
      <xdr:row>82</xdr:row>
      <xdr:rowOff>1038225</xdr:rowOff>
    </xdr:to>
    <xdr:pic>
      <xdr:nvPicPr>
        <xdr:cNvPr id="108798" name="Picture 10267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510254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80</xdr:row>
      <xdr:rowOff>742950</xdr:rowOff>
    </xdr:from>
    <xdr:to>
      <xdr:col>7</xdr:col>
      <xdr:colOff>609600</xdr:colOff>
      <xdr:row>80</xdr:row>
      <xdr:rowOff>990600</xdr:rowOff>
    </xdr:to>
    <xdr:pic>
      <xdr:nvPicPr>
        <xdr:cNvPr id="108799" name="Picture 10268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485298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76</xdr:row>
      <xdr:rowOff>733425</xdr:rowOff>
    </xdr:from>
    <xdr:to>
      <xdr:col>7</xdr:col>
      <xdr:colOff>609600</xdr:colOff>
      <xdr:row>76</xdr:row>
      <xdr:rowOff>981075</xdr:rowOff>
    </xdr:to>
    <xdr:pic>
      <xdr:nvPicPr>
        <xdr:cNvPr id="108800" name="Picture 10269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439293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77</xdr:row>
      <xdr:rowOff>723900</xdr:rowOff>
    </xdr:from>
    <xdr:to>
      <xdr:col>7</xdr:col>
      <xdr:colOff>609600</xdr:colOff>
      <xdr:row>77</xdr:row>
      <xdr:rowOff>971550</xdr:rowOff>
    </xdr:to>
    <xdr:pic>
      <xdr:nvPicPr>
        <xdr:cNvPr id="108801" name="Picture 10272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450627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43</xdr:row>
      <xdr:rowOff>438150</xdr:rowOff>
    </xdr:from>
    <xdr:to>
      <xdr:col>7</xdr:col>
      <xdr:colOff>609600</xdr:colOff>
      <xdr:row>43</xdr:row>
      <xdr:rowOff>685800</xdr:rowOff>
    </xdr:to>
    <xdr:pic>
      <xdr:nvPicPr>
        <xdr:cNvPr id="108802" name="Picture 10274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227171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99</xdr:row>
      <xdr:rowOff>800100</xdr:rowOff>
    </xdr:from>
    <xdr:to>
      <xdr:col>7</xdr:col>
      <xdr:colOff>609600</xdr:colOff>
      <xdr:row>99</xdr:row>
      <xdr:rowOff>1047750</xdr:rowOff>
    </xdr:to>
    <xdr:pic>
      <xdr:nvPicPr>
        <xdr:cNvPr id="108803" name="Picture 10275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650271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103</xdr:row>
      <xdr:rowOff>800100</xdr:rowOff>
    </xdr:from>
    <xdr:to>
      <xdr:col>7</xdr:col>
      <xdr:colOff>609600</xdr:colOff>
      <xdr:row>103</xdr:row>
      <xdr:rowOff>1047750</xdr:rowOff>
    </xdr:to>
    <xdr:pic>
      <xdr:nvPicPr>
        <xdr:cNvPr id="108804" name="Picture 10277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695991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104</xdr:row>
      <xdr:rowOff>819150</xdr:rowOff>
    </xdr:from>
    <xdr:to>
      <xdr:col>7</xdr:col>
      <xdr:colOff>609600</xdr:colOff>
      <xdr:row>104</xdr:row>
      <xdr:rowOff>1066800</xdr:rowOff>
    </xdr:to>
    <xdr:pic>
      <xdr:nvPicPr>
        <xdr:cNvPr id="108805" name="Picture 10278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09136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106</xdr:row>
      <xdr:rowOff>828675</xdr:rowOff>
    </xdr:from>
    <xdr:to>
      <xdr:col>7</xdr:col>
      <xdr:colOff>609600</xdr:colOff>
      <xdr:row>106</xdr:row>
      <xdr:rowOff>1076325</xdr:rowOff>
    </xdr:to>
    <xdr:pic>
      <xdr:nvPicPr>
        <xdr:cNvPr id="108806" name="Picture 10279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35139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108</xdr:row>
      <xdr:rowOff>838200</xdr:rowOff>
    </xdr:from>
    <xdr:to>
      <xdr:col>7</xdr:col>
      <xdr:colOff>609600</xdr:colOff>
      <xdr:row>108</xdr:row>
      <xdr:rowOff>1085850</xdr:rowOff>
    </xdr:to>
    <xdr:pic>
      <xdr:nvPicPr>
        <xdr:cNvPr id="108807" name="Picture 10280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611427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109</xdr:row>
      <xdr:rowOff>819150</xdr:rowOff>
    </xdr:from>
    <xdr:to>
      <xdr:col>7</xdr:col>
      <xdr:colOff>609600</xdr:colOff>
      <xdr:row>109</xdr:row>
      <xdr:rowOff>1066800</xdr:rowOff>
    </xdr:to>
    <xdr:pic>
      <xdr:nvPicPr>
        <xdr:cNvPr id="108808" name="Picture 10281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73906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107</xdr:row>
      <xdr:rowOff>828675</xdr:rowOff>
    </xdr:from>
    <xdr:to>
      <xdr:col>7</xdr:col>
      <xdr:colOff>609600</xdr:colOff>
      <xdr:row>107</xdr:row>
      <xdr:rowOff>1076325</xdr:rowOff>
    </xdr:to>
    <xdr:pic>
      <xdr:nvPicPr>
        <xdr:cNvPr id="108809" name="Picture 10282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48093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85725</xdr:colOff>
      <xdr:row>52</xdr:row>
      <xdr:rowOff>390525</xdr:rowOff>
    </xdr:from>
    <xdr:to>
      <xdr:col>1</xdr:col>
      <xdr:colOff>771525</xdr:colOff>
      <xdr:row>53</xdr:row>
      <xdr:rowOff>257175</xdr:rowOff>
    </xdr:to>
    <xdr:pic>
      <xdr:nvPicPr>
        <xdr:cNvPr id="108810" name="Picture 10284" descr="V127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lum contrast="24000"/>
        </a:blip>
        <a:srcRect/>
        <a:stretch>
          <a:fillRect/>
        </a:stretch>
      </xdr:blipFill>
      <xdr:spPr bwMode="auto">
        <a:xfrm>
          <a:off x="114300" y="27031950"/>
          <a:ext cx="685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98</xdr:row>
      <xdr:rowOff>47625</xdr:rowOff>
    </xdr:from>
    <xdr:to>
      <xdr:col>4</xdr:col>
      <xdr:colOff>962025</xdr:colOff>
      <xdr:row>98</xdr:row>
      <xdr:rowOff>371475</xdr:rowOff>
    </xdr:to>
    <xdr:pic>
      <xdr:nvPicPr>
        <xdr:cNvPr id="108811" name="Picture 10285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31317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92</xdr:row>
      <xdr:rowOff>38100</xdr:rowOff>
    </xdr:from>
    <xdr:to>
      <xdr:col>4</xdr:col>
      <xdr:colOff>962025</xdr:colOff>
      <xdr:row>92</xdr:row>
      <xdr:rowOff>361950</xdr:rowOff>
    </xdr:to>
    <xdr:pic>
      <xdr:nvPicPr>
        <xdr:cNvPr id="108812" name="Picture 10287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56721375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99</xdr:row>
      <xdr:rowOff>123825</xdr:rowOff>
    </xdr:from>
    <xdr:to>
      <xdr:col>4</xdr:col>
      <xdr:colOff>962025</xdr:colOff>
      <xdr:row>99</xdr:row>
      <xdr:rowOff>447675</xdr:rowOff>
    </xdr:to>
    <xdr:pic>
      <xdr:nvPicPr>
        <xdr:cNvPr id="108813" name="Picture 10288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43509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102</xdr:row>
      <xdr:rowOff>133350</xdr:rowOff>
    </xdr:from>
    <xdr:to>
      <xdr:col>4</xdr:col>
      <xdr:colOff>962025</xdr:colOff>
      <xdr:row>102</xdr:row>
      <xdr:rowOff>457200</xdr:rowOff>
    </xdr:to>
    <xdr:pic>
      <xdr:nvPicPr>
        <xdr:cNvPr id="108814" name="Picture 10289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7637025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103</xdr:row>
      <xdr:rowOff>123825</xdr:rowOff>
    </xdr:from>
    <xdr:to>
      <xdr:col>4</xdr:col>
      <xdr:colOff>962025</xdr:colOff>
      <xdr:row>103</xdr:row>
      <xdr:rowOff>447675</xdr:rowOff>
    </xdr:to>
    <xdr:pic>
      <xdr:nvPicPr>
        <xdr:cNvPr id="108815" name="Picture 10290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89229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105</xdr:row>
      <xdr:rowOff>114300</xdr:rowOff>
    </xdr:from>
    <xdr:to>
      <xdr:col>4</xdr:col>
      <xdr:colOff>962025</xdr:colOff>
      <xdr:row>105</xdr:row>
      <xdr:rowOff>438150</xdr:rowOff>
    </xdr:to>
    <xdr:pic>
      <xdr:nvPicPr>
        <xdr:cNvPr id="108816" name="Picture 10291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71504175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107</xdr:row>
      <xdr:rowOff>123825</xdr:rowOff>
    </xdr:from>
    <xdr:to>
      <xdr:col>4</xdr:col>
      <xdr:colOff>962025</xdr:colOff>
      <xdr:row>107</xdr:row>
      <xdr:rowOff>447675</xdr:rowOff>
    </xdr:to>
    <xdr:pic>
      <xdr:nvPicPr>
        <xdr:cNvPr id="108817" name="Picture 10292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741045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109</xdr:row>
      <xdr:rowOff>133350</xdr:rowOff>
    </xdr:from>
    <xdr:to>
      <xdr:col>4</xdr:col>
      <xdr:colOff>962025</xdr:colOff>
      <xdr:row>109</xdr:row>
      <xdr:rowOff>457200</xdr:rowOff>
    </xdr:to>
    <xdr:pic>
      <xdr:nvPicPr>
        <xdr:cNvPr id="108818" name="Picture 10293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76704825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37</xdr:row>
      <xdr:rowOff>295275</xdr:rowOff>
    </xdr:from>
    <xdr:to>
      <xdr:col>3</xdr:col>
      <xdr:colOff>752475</xdr:colOff>
      <xdr:row>37</xdr:row>
      <xdr:rowOff>571500</xdr:rowOff>
    </xdr:to>
    <xdr:pic>
      <xdr:nvPicPr>
        <xdr:cNvPr id="108819" name="Picture 10294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181356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38</xdr:row>
      <xdr:rowOff>476250</xdr:rowOff>
    </xdr:from>
    <xdr:to>
      <xdr:col>3</xdr:col>
      <xdr:colOff>752475</xdr:colOff>
      <xdr:row>38</xdr:row>
      <xdr:rowOff>762000</xdr:rowOff>
    </xdr:to>
    <xdr:pic>
      <xdr:nvPicPr>
        <xdr:cNvPr id="108820" name="Picture 10295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1892617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35</xdr:row>
      <xdr:rowOff>266700</xdr:rowOff>
    </xdr:from>
    <xdr:to>
      <xdr:col>3</xdr:col>
      <xdr:colOff>742950</xdr:colOff>
      <xdr:row>35</xdr:row>
      <xdr:rowOff>542925</xdr:rowOff>
    </xdr:to>
    <xdr:pic>
      <xdr:nvPicPr>
        <xdr:cNvPr id="108821" name="Picture 10296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43000" y="1688782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24</xdr:row>
      <xdr:rowOff>295275</xdr:rowOff>
    </xdr:from>
    <xdr:to>
      <xdr:col>3</xdr:col>
      <xdr:colOff>752475</xdr:colOff>
      <xdr:row>24</xdr:row>
      <xdr:rowOff>571500</xdr:rowOff>
    </xdr:to>
    <xdr:pic>
      <xdr:nvPicPr>
        <xdr:cNvPr id="108822" name="Picture 10297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133731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40</xdr:row>
      <xdr:rowOff>476250</xdr:rowOff>
    </xdr:from>
    <xdr:to>
      <xdr:col>3</xdr:col>
      <xdr:colOff>752475</xdr:colOff>
      <xdr:row>40</xdr:row>
      <xdr:rowOff>762000</xdr:rowOff>
    </xdr:to>
    <xdr:pic>
      <xdr:nvPicPr>
        <xdr:cNvPr id="108823" name="Picture 10298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2046922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257175</xdr:colOff>
      <xdr:row>39</xdr:row>
      <xdr:rowOff>419100</xdr:rowOff>
    </xdr:from>
    <xdr:to>
      <xdr:col>3</xdr:col>
      <xdr:colOff>762000</xdr:colOff>
      <xdr:row>39</xdr:row>
      <xdr:rowOff>695325</xdr:rowOff>
    </xdr:to>
    <xdr:pic>
      <xdr:nvPicPr>
        <xdr:cNvPr id="108824" name="Picture 10299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62050" y="1968817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41</xdr:row>
      <xdr:rowOff>361950</xdr:rowOff>
    </xdr:from>
    <xdr:to>
      <xdr:col>3</xdr:col>
      <xdr:colOff>752475</xdr:colOff>
      <xdr:row>41</xdr:row>
      <xdr:rowOff>638175</xdr:rowOff>
    </xdr:to>
    <xdr:pic>
      <xdr:nvPicPr>
        <xdr:cNvPr id="108825" name="Picture 10300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2119312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43</xdr:row>
      <xdr:rowOff>419100</xdr:rowOff>
    </xdr:from>
    <xdr:to>
      <xdr:col>3</xdr:col>
      <xdr:colOff>742950</xdr:colOff>
      <xdr:row>43</xdr:row>
      <xdr:rowOff>695325</xdr:rowOff>
    </xdr:to>
    <xdr:pic>
      <xdr:nvPicPr>
        <xdr:cNvPr id="108826" name="Picture 10301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43000" y="2269807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45</xdr:row>
      <xdr:rowOff>485775</xdr:rowOff>
    </xdr:from>
    <xdr:to>
      <xdr:col>3</xdr:col>
      <xdr:colOff>752475</xdr:colOff>
      <xdr:row>45</xdr:row>
      <xdr:rowOff>771525</xdr:rowOff>
    </xdr:to>
    <xdr:pic>
      <xdr:nvPicPr>
        <xdr:cNvPr id="108827" name="Picture 10302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24212550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44</xdr:row>
      <xdr:rowOff>428625</xdr:rowOff>
    </xdr:from>
    <xdr:to>
      <xdr:col>3</xdr:col>
      <xdr:colOff>752475</xdr:colOff>
      <xdr:row>44</xdr:row>
      <xdr:rowOff>704850</xdr:rowOff>
    </xdr:to>
    <xdr:pic>
      <xdr:nvPicPr>
        <xdr:cNvPr id="108828" name="Picture 10303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234315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50</xdr:row>
      <xdr:rowOff>295275</xdr:rowOff>
    </xdr:from>
    <xdr:to>
      <xdr:col>3</xdr:col>
      <xdr:colOff>752475</xdr:colOff>
      <xdr:row>50</xdr:row>
      <xdr:rowOff>571500</xdr:rowOff>
    </xdr:to>
    <xdr:pic>
      <xdr:nvPicPr>
        <xdr:cNvPr id="108829" name="Picture 10304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257175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53</xdr:row>
      <xdr:rowOff>361950</xdr:rowOff>
    </xdr:from>
    <xdr:to>
      <xdr:col>3</xdr:col>
      <xdr:colOff>752475</xdr:colOff>
      <xdr:row>53</xdr:row>
      <xdr:rowOff>647700</xdr:rowOff>
    </xdr:to>
    <xdr:pic>
      <xdr:nvPicPr>
        <xdr:cNvPr id="108830" name="Picture 10305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2761297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257175</xdr:colOff>
      <xdr:row>52</xdr:row>
      <xdr:rowOff>295275</xdr:rowOff>
    </xdr:from>
    <xdr:to>
      <xdr:col>3</xdr:col>
      <xdr:colOff>762000</xdr:colOff>
      <xdr:row>52</xdr:row>
      <xdr:rowOff>571500</xdr:rowOff>
    </xdr:to>
    <xdr:pic>
      <xdr:nvPicPr>
        <xdr:cNvPr id="108831" name="Picture 10306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62050" y="269367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51</xdr:row>
      <xdr:rowOff>295275</xdr:rowOff>
    </xdr:from>
    <xdr:to>
      <xdr:col>3</xdr:col>
      <xdr:colOff>752475</xdr:colOff>
      <xdr:row>51</xdr:row>
      <xdr:rowOff>571500</xdr:rowOff>
    </xdr:to>
    <xdr:pic>
      <xdr:nvPicPr>
        <xdr:cNvPr id="108832" name="Picture 10307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263271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55</xdr:row>
      <xdr:rowOff>361950</xdr:rowOff>
    </xdr:from>
    <xdr:to>
      <xdr:col>3</xdr:col>
      <xdr:colOff>752475</xdr:colOff>
      <xdr:row>55</xdr:row>
      <xdr:rowOff>647700</xdr:rowOff>
    </xdr:to>
    <xdr:pic>
      <xdr:nvPicPr>
        <xdr:cNvPr id="108833" name="Picture 10308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2894647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257175</xdr:colOff>
      <xdr:row>54</xdr:row>
      <xdr:rowOff>295275</xdr:rowOff>
    </xdr:from>
    <xdr:to>
      <xdr:col>3</xdr:col>
      <xdr:colOff>762000</xdr:colOff>
      <xdr:row>54</xdr:row>
      <xdr:rowOff>571500</xdr:rowOff>
    </xdr:to>
    <xdr:pic>
      <xdr:nvPicPr>
        <xdr:cNvPr id="108834" name="Picture 10309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62050" y="2827020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58</xdr:row>
      <xdr:rowOff>352425</xdr:rowOff>
    </xdr:from>
    <xdr:to>
      <xdr:col>3</xdr:col>
      <xdr:colOff>742950</xdr:colOff>
      <xdr:row>58</xdr:row>
      <xdr:rowOff>638175</xdr:rowOff>
    </xdr:to>
    <xdr:pic>
      <xdr:nvPicPr>
        <xdr:cNvPr id="108835" name="Picture 10310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43000" y="30994350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57</xdr:row>
      <xdr:rowOff>352425</xdr:rowOff>
    </xdr:from>
    <xdr:to>
      <xdr:col>3</xdr:col>
      <xdr:colOff>752475</xdr:colOff>
      <xdr:row>57</xdr:row>
      <xdr:rowOff>628650</xdr:rowOff>
    </xdr:to>
    <xdr:pic>
      <xdr:nvPicPr>
        <xdr:cNvPr id="108836" name="Picture 10311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302704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59</xdr:row>
      <xdr:rowOff>428625</xdr:rowOff>
    </xdr:from>
    <xdr:to>
      <xdr:col>3</xdr:col>
      <xdr:colOff>742950</xdr:colOff>
      <xdr:row>59</xdr:row>
      <xdr:rowOff>704850</xdr:rowOff>
    </xdr:to>
    <xdr:pic>
      <xdr:nvPicPr>
        <xdr:cNvPr id="108837" name="Picture 10312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43000" y="317944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60</xdr:row>
      <xdr:rowOff>457200</xdr:rowOff>
    </xdr:from>
    <xdr:to>
      <xdr:col>3</xdr:col>
      <xdr:colOff>752475</xdr:colOff>
      <xdr:row>60</xdr:row>
      <xdr:rowOff>733425</xdr:rowOff>
    </xdr:to>
    <xdr:pic>
      <xdr:nvPicPr>
        <xdr:cNvPr id="108838" name="Picture 10313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325564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62</xdr:row>
      <xdr:rowOff>295275</xdr:rowOff>
    </xdr:from>
    <xdr:to>
      <xdr:col>3</xdr:col>
      <xdr:colOff>752475</xdr:colOff>
      <xdr:row>62</xdr:row>
      <xdr:rowOff>571500</xdr:rowOff>
    </xdr:to>
    <xdr:pic>
      <xdr:nvPicPr>
        <xdr:cNvPr id="108839" name="Picture 10314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3378517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65</xdr:row>
      <xdr:rowOff>304800</xdr:rowOff>
    </xdr:from>
    <xdr:to>
      <xdr:col>3</xdr:col>
      <xdr:colOff>752475</xdr:colOff>
      <xdr:row>65</xdr:row>
      <xdr:rowOff>581025</xdr:rowOff>
    </xdr:to>
    <xdr:pic>
      <xdr:nvPicPr>
        <xdr:cNvPr id="108840" name="Picture 10315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52525" y="357949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64</xdr:row>
      <xdr:rowOff>342900</xdr:rowOff>
    </xdr:from>
    <xdr:to>
      <xdr:col>3</xdr:col>
      <xdr:colOff>752475</xdr:colOff>
      <xdr:row>64</xdr:row>
      <xdr:rowOff>628650</xdr:rowOff>
    </xdr:to>
    <xdr:pic>
      <xdr:nvPicPr>
        <xdr:cNvPr id="108841" name="Picture 10316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52525" y="3513772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63</xdr:row>
      <xdr:rowOff>352425</xdr:rowOff>
    </xdr:from>
    <xdr:to>
      <xdr:col>3</xdr:col>
      <xdr:colOff>752475</xdr:colOff>
      <xdr:row>63</xdr:row>
      <xdr:rowOff>628650</xdr:rowOff>
    </xdr:to>
    <xdr:pic>
      <xdr:nvPicPr>
        <xdr:cNvPr id="108842" name="Picture 10317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3445192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247650</xdr:colOff>
      <xdr:row>66</xdr:row>
      <xdr:rowOff>342900</xdr:rowOff>
    </xdr:from>
    <xdr:to>
      <xdr:col>3</xdr:col>
      <xdr:colOff>752475</xdr:colOff>
      <xdr:row>66</xdr:row>
      <xdr:rowOff>619125</xdr:rowOff>
    </xdr:to>
    <xdr:pic>
      <xdr:nvPicPr>
        <xdr:cNvPr id="108843" name="Picture 10318" descr="850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152525" y="364426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257175</xdr:colOff>
      <xdr:row>67</xdr:row>
      <xdr:rowOff>342900</xdr:rowOff>
    </xdr:from>
    <xdr:to>
      <xdr:col>3</xdr:col>
      <xdr:colOff>762000</xdr:colOff>
      <xdr:row>67</xdr:row>
      <xdr:rowOff>628650</xdr:rowOff>
    </xdr:to>
    <xdr:pic>
      <xdr:nvPicPr>
        <xdr:cNvPr id="108844" name="Picture 10319" descr="1000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1162050" y="37137975"/>
          <a:ext cx="5048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71</xdr:row>
      <xdr:rowOff>809625</xdr:rowOff>
    </xdr:from>
    <xdr:to>
      <xdr:col>3</xdr:col>
      <xdr:colOff>742950</xdr:colOff>
      <xdr:row>71</xdr:row>
      <xdr:rowOff>1085850</xdr:rowOff>
    </xdr:to>
    <xdr:pic>
      <xdr:nvPicPr>
        <xdr:cNvPr id="108845" name="Picture 10320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43000" y="3854767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238125</xdr:colOff>
      <xdr:row>79</xdr:row>
      <xdr:rowOff>866775</xdr:rowOff>
    </xdr:from>
    <xdr:to>
      <xdr:col>3</xdr:col>
      <xdr:colOff>742950</xdr:colOff>
      <xdr:row>79</xdr:row>
      <xdr:rowOff>1143000</xdr:rowOff>
    </xdr:to>
    <xdr:pic>
      <xdr:nvPicPr>
        <xdr:cNvPr id="108846" name="Picture 10323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43000" y="47491650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457200</xdr:colOff>
      <xdr:row>80</xdr:row>
      <xdr:rowOff>876300</xdr:rowOff>
    </xdr:from>
    <xdr:to>
      <xdr:col>3</xdr:col>
      <xdr:colOff>962025</xdr:colOff>
      <xdr:row>80</xdr:row>
      <xdr:rowOff>1152525</xdr:rowOff>
    </xdr:to>
    <xdr:pic>
      <xdr:nvPicPr>
        <xdr:cNvPr id="108847" name="Picture 10324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362075" y="4866322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90</xdr:row>
      <xdr:rowOff>38100</xdr:rowOff>
    </xdr:from>
    <xdr:to>
      <xdr:col>4</xdr:col>
      <xdr:colOff>962025</xdr:colOff>
      <xdr:row>90</xdr:row>
      <xdr:rowOff>2009775</xdr:rowOff>
    </xdr:to>
    <xdr:pic>
      <xdr:nvPicPr>
        <xdr:cNvPr id="108848" name="Picture 10325" descr="960h-vs-d1-cif"/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66675" y="54073425"/>
          <a:ext cx="2800350" cy="1971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90</xdr:row>
      <xdr:rowOff>38100</xdr:rowOff>
    </xdr:from>
    <xdr:to>
      <xdr:col>5</xdr:col>
      <xdr:colOff>3581400</xdr:colOff>
      <xdr:row>90</xdr:row>
      <xdr:rowOff>1352550</xdr:rowOff>
    </xdr:to>
    <xdr:pic>
      <xdr:nvPicPr>
        <xdr:cNvPr id="108849" name="Picture 10327" descr="wd1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2943225" y="54073425"/>
          <a:ext cx="3543300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2867025</xdr:colOff>
      <xdr:row>90</xdr:row>
      <xdr:rowOff>1476375</xdr:rowOff>
    </xdr:from>
    <xdr:to>
      <xdr:col>5</xdr:col>
      <xdr:colOff>3581400</xdr:colOff>
      <xdr:row>90</xdr:row>
      <xdr:rowOff>1924050</xdr:rowOff>
    </xdr:to>
    <xdr:pic>
      <xdr:nvPicPr>
        <xdr:cNvPr id="108850" name="Picture 10328" descr="960HD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5772150" y="55511700"/>
          <a:ext cx="7143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15</xdr:row>
      <xdr:rowOff>352425</xdr:rowOff>
    </xdr:from>
    <xdr:to>
      <xdr:col>3</xdr:col>
      <xdr:colOff>228600</xdr:colOff>
      <xdr:row>15</xdr:row>
      <xdr:rowOff>1133475</xdr:rowOff>
    </xdr:to>
    <xdr:pic>
      <xdr:nvPicPr>
        <xdr:cNvPr id="108851" name="Рисунок 1" descr="C408"/>
        <xdr:cNvPicPr>
          <a:picLocks noChangeAspect="1"/>
        </xdr:cNvPicPr>
      </xdr:nvPicPr>
      <xdr:blipFill>
        <a:blip xmlns:r="http://schemas.openxmlformats.org/officeDocument/2006/relationships" r:embed="rId54"/>
        <a:srcRect l="20100" t="15663" r="22099" b="19276"/>
        <a:stretch>
          <a:fillRect/>
        </a:stretch>
      </xdr:blipFill>
      <xdr:spPr bwMode="auto">
        <a:xfrm>
          <a:off x="85725" y="8124825"/>
          <a:ext cx="10477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16</xdr:row>
      <xdr:rowOff>95250</xdr:rowOff>
    </xdr:from>
    <xdr:to>
      <xdr:col>3</xdr:col>
      <xdr:colOff>85725</xdr:colOff>
      <xdr:row>16</xdr:row>
      <xdr:rowOff>1133475</xdr:rowOff>
    </xdr:to>
    <xdr:pic>
      <xdr:nvPicPr>
        <xdr:cNvPr id="108852" name="Рисунок 2" descr="C409"/>
        <xdr:cNvPicPr>
          <a:picLocks noChangeAspect="1"/>
        </xdr:cNvPicPr>
      </xdr:nvPicPr>
      <xdr:blipFill>
        <a:blip xmlns:r="http://schemas.openxmlformats.org/officeDocument/2006/relationships" r:embed="rId55"/>
        <a:srcRect l="10907" t="6740" r="12132" b="4657"/>
        <a:stretch>
          <a:fillRect/>
        </a:stretch>
      </xdr:blipFill>
      <xdr:spPr bwMode="auto">
        <a:xfrm>
          <a:off x="85725" y="9048750"/>
          <a:ext cx="90487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73</xdr:row>
      <xdr:rowOff>619125</xdr:rowOff>
    </xdr:from>
    <xdr:to>
      <xdr:col>1</xdr:col>
      <xdr:colOff>800100</xdr:colOff>
      <xdr:row>74</xdr:row>
      <xdr:rowOff>419100</xdr:rowOff>
    </xdr:to>
    <xdr:pic>
      <xdr:nvPicPr>
        <xdr:cNvPr id="108853" name="Picture 7042" descr="S103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 t="1422"/>
        <a:stretch>
          <a:fillRect/>
        </a:stretch>
      </xdr:blipFill>
      <xdr:spPr bwMode="auto">
        <a:xfrm>
          <a:off x="85725" y="40614600"/>
          <a:ext cx="74295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63</xdr:row>
      <xdr:rowOff>314325</xdr:rowOff>
    </xdr:from>
    <xdr:to>
      <xdr:col>3</xdr:col>
      <xdr:colOff>219075</xdr:colOff>
      <xdr:row>64</xdr:row>
      <xdr:rowOff>333375</xdr:rowOff>
    </xdr:to>
    <xdr:pic>
      <xdr:nvPicPr>
        <xdr:cNvPr id="108854" name="Рисунок 1" descr="V53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85725" y="34413825"/>
          <a:ext cx="10382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37</xdr:row>
      <xdr:rowOff>57150</xdr:rowOff>
    </xdr:from>
    <xdr:to>
      <xdr:col>1</xdr:col>
      <xdr:colOff>742950</xdr:colOff>
      <xdr:row>38</xdr:row>
      <xdr:rowOff>104775</xdr:rowOff>
    </xdr:to>
    <xdr:pic>
      <xdr:nvPicPr>
        <xdr:cNvPr id="108855" name="Рисунок 2" descr="F22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133350" y="17897475"/>
          <a:ext cx="638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73</xdr:row>
      <xdr:rowOff>628650</xdr:rowOff>
    </xdr:from>
    <xdr:to>
      <xdr:col>4</xdr:col>
      <xdr:colOff>962025</xdr:colOff>
      <xdr:row>73</xdr:row>
      <xdr:rowOff>962025</xdr:rowOff>
    </xdr:to>
    <xdr:pic>
      <xdr:nvPicPr>
        <xdr:cNvPr id="10885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33575" y="406241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74</xdr:row>
      <xdr:rowOff>628650</xdr:rowOff>
    </xdr:from>
    <xdr:to>
      <xdr:col>4</xdr:col>
      <xdr:colOff>971550</xdr:colOff>
      <xdr:row>74</xdr:row>
      <xdr:rowOff>962025</xdr:rowOff>
    </xdr:to>
    <xdr:pic>
      <xdr:nvPicPr>
        <xdr:cNvPr id="10885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4165282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39</xdr:row>
      <xdr:rowOff>371475</xdr:rowOff>
    </xdr:from>
    <xdr:to>
      <xdr:col>1</xdr:col>
      <xdr:colOff>790575</xdr:colOff>
      <xdr:row>40</xdr:row>
      <xdr:rowOff>352425</xdr:rowOff>
    </xdr:to>
    <xdr:pic>
      <xdr:nvPicPr>
        <xdr:cNvPr id="108858" name="Рисунок 3" descr="F52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95250" y="19640550"/>
          <a:ext cx="7239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44</xdr:row>
      <xdr:rowOff>438150</xdr:rowOff>
    </xdr:from>
    <xdr:to>
      <xdr:col>7</xdr:col>
      <xdr:colOff>609600</xdr:colOff>
      <xdr:row>44</xdr:row>
      <xdr:rowOff>685800</xdr:rowOff>
    </xdr:to>
    <xdr:pic>
      <xdr:nvPicPr>
        <xdr:cNvPr id="108859" name="Picture 10274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23441025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45</xdr:row>
      <xdr:rowOff>542925</xdr:rowOff>
    </xdr:from>
    <xdr:to>
      <xdr:col>7</xdr:col>
      <xdr:colOff>609600</xdr:colOff>
      <xdr:row>45</xdr:row>
      <xdr:rowOff>790575</xdr:rowOff>
    </xdr:to>
    <xdr:pic>
      <xdr:nvPicPr>
        <xdr:cNvPr id="108860" name="Picture 10274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242697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72</xdr:row>
      <xdr:rowOff>476250</xdr:rowOff>
    </xdr:from>
    <xdr:to>
      <xdr:col>4</xdr:col>
      <xdr:colOff>971550</xdr:colOff>
      <xdr:row>72</xdr:row>
      <xdr:rowOff>809625</xdr:rowOff>
    </xdr:to>
    <xdr:pic>
      <xdr:nvPicPr>
        <xdr:cNvPr id="10886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39347775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72</xdr:row>
      <xdr:rowOff>47625</xdr:rowOff>
    </xdr:from>
    <xdr:to>
      <xdr:col>3</xdr:col>
      <xdr:colOff>104775</xdr:colOff>
      <xdr:row>72</xdr:row>
      <xdr:rowOff>990600</xdr:rowOff>
    </xdr:to>
    <xdr:pic>
      <xdr:nvPicPr>
        <xdr:cNvPr id="108862" name="Picture 9707" descr="S405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95250" y="38919150"/>
          <a:ext cx="9144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72</xdr:row>
      <xdr:rowOff>695325</xdr:rowOff>
    </xdr:from>
    <xdr:to>
      <xdr:col>7</xdr:col>
      <xdr:colOff>609600</xdr:colOff>
      <xdr:row>72</xdr:row>
      <xdr:rowOff>942975</xdr:rowOff>
    </xdr:to>
    <xdr:pic>
      <xdr:nvPicPr>
        <xdr:cNvPr id="108863" name="Picture 10264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395668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257175</xdr:colOff>
      <xdr:row>72</xdr:row>
      <xdr:rowOff>800100</xdr:rowOff>
    </xdr:from>
    <xdr:to>
      <xdr:col>3</xdr:col>
      <xdr:colOff>762000</xdr:colOff>
      <xdr:row>72</xdr:row>
      <xdr:rowOff>1076325</xdr:rowOff>
    </xdr:to>
    <xdr:pic>
      <xdr:nvPicPr>
        <xdr:cNvPr id="108864" name="Picture 10322" descr="700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162050" y="39671625"/>
          <a:ext cx="504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102</xdr:row>
      <xdr:rowOff>676275</xdr:rowOff>
    </xdr:from>
    <xdr:to>
      <xdr:col>3</xdr:col>
      <xdr:colOff>666750</xdr:colOff>
      <xdr:row>102</xdr:row>
      <xdr:rowOff>1123950</xdr:rowOff>
    </xdr:to>
    <xdr:pic>
      <xdr:nvPicPr>
        <xdr:cNvPr id="108865" name="Picture 3634" descr="DS216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76200" y="68179950"/>
          <a:ext cx="14954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105</xdr:row>
      <xdr:rowOff>809625</xdr:rowOff>
    </xdr:from>
    <xdr:to>
      <xdr:col>7</xdr:col>
      <xdr:colOff>609600</xdr:colOff>
      <xdr:row>105</xdr:row>
      <xdr:rowOff>1057275</xdr:rowOff>
    </xdr:to>
    <xdr:pic>
      <xdr:nvPicPr>
        <xdr:cNvPr id="108866" name="Picture 10278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7219950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86</xdr:row>
      <xdr:rowOff>638175</xdr:rowOff>
    </xdr:from>
    <xdr:to>
      <xdr:col>4</xdr:col>
      <xdr:colOff>942975</xdr:colOff>
      <xdr:row>86</xdr:row>
      <xdr:rowOff>962025</xdr:rowOff>
    </xdr:to>
    <xdr:pic>
      <xdr:nvPicPr>
        <xdr:cNvPr id="108867" name="Рисунок 226"/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1943100" y="523970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86</xdr:row>
      <xdr:rowOff>200025</xdr:rowOff>
    </xdr:from>
    <xdr:to>
      <xdr:col>3</xdr:col>
      <xdr:colOff>180975</xdr:colOff>
      <xdr:row>86</xdr:row>
      <xdr:rowOff>914400</xdr:rowOff>
    </xdr:to>
    <xdr:pic>
      <xdr:nvPicPr>
        <xdr:cNvPr id="108868" name="Рисунок 5" descr="RC200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 l="6641" r="961" b="7259"/>
        <a:stretch>
          <a:fillRect/>
        </a:stretch>
      </xdr:blipFill>
      <xdr:spPr bwMode="auto">
        <a:xfrm>
          <a:off x="85725" y="51958875"/>
          <a:ext cx="10001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57</xdr:row>
      <xdr:rowOff>9525</xdr:rowOff>
    </xdr:from>
    <xdr:to>
      <xdr:col>3</xdr:col>
      <xdr:colOff>85725</xdr:colOff>
      <xdr:row>57</xdr:row>
      <xdr:rowOff>704850</xdr:rowOff>
    </xdr:to>
    <xdr:pic>
      <xdr:nvPicPr>
        <xdr:cNvPr id="108869" name="Рисунок 1" descr="V204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 l="8824" t="18137" r="5556" b="15523"/>
        <a:stretch>
          <a:fillRect/>
        </a:stretch>
      </xdr:blipFill>
      <xdr:spPr bwMode="auto">
        <a:xfrm>
          <a:off x="76200" y="29927550"/>
          <a:ext cx="9144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97</xdr:row>
      <xdr:rowOff>323850</xdr:rowOff>
    </xdr:from>
    <xdr:to>
      <xdr:col>3</xdr:col>
      <xdr:colOff>180975</xdr:colOff>
      <xdr:row>97</xdr:row>
      <xdr:rowOff>933450</xdr:rowOff>
    </xdr:to>
    <xdr:pic>
      <xdr:nvPicPr>
        <xdr:cNvPr id="108870" name="Рисунок 219" descr="DS10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 l="5540" t="2599" r="2042" b="3912"/>
        <a:stretch>
          <a:fillRect/>
        </a:stretch>
      </xdr:blipFill>
      <xdr:spPr bwMode="auto">
        <a:xfrm>
          <a:off x="85725" y="62417325"/>
          <a:ext cx="1000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97</xdr:row>
      <xdr:rowOff>600075</xdr:rowOff>
    </xdr:from>
    <xdr:to>
      <xdr:col>4</xdr:col>
      <xdr:colOff>962025</xdr:colOff>
      <xdr:row>97</xdr:row>
      <xdr:rowOff>942975</xdr:rowOff>
    </xdr:to>
    <xdr:pic>
      <xdr:nvPicPr>
        <xdr:cNvPr id="108871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26935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97</xdr:row>
      <xdr:rowOff>47625</xdr:rowOff>
    </xdr:from>
    <xdr:to>
      <xdr:col>4</xdr:col>
      <xdr:colOff>962025</xdr:colOff>
      <xdr:row>97</xdr:row>
      <xdr:rowOff>371475</xdr:rowOff>
    </xdr:to>
    <xdr:pic>
      <xdr:nvPicPr>
        <xdr:cNvPr id="108872" name="Picture 10285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21411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96</xdr:row>
      <xdr:rowOff>600075</xdr:rowOff>
    </xdr:from>
    <xdr:to>
      <xdr:col>4</xdr:col>
      <xdr:colOff>962025</xdr:colOff>
      <xdr:row>96</xdr:row>
      <xdr:rowOff>942975</xdr:rowOff>
    </xdr:to>
    <xdr:pic>
      <xdr:nvPicPr>
        <xdr:cNvPr id="108873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17029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96</xdr:row>
      <xdr:rowOff>333375</xdr:rowOff>
    </xdr:from>
    <xdr:to>
      <xdr:col>3</xdr:col>
      <xdr:colOff>171450</xdr:colOff>
      <xdr:row>96</xdr:row>
      <xdr:rowOff>942975</xdr:rowOff>
    </xdr:to>
    <xdr:pic>
      <xdr:nvPicPr>
        <xdr:cNvPr id="108874" name="Рисунок 226" descr="DS10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 l="5540" t="2599" r="2042" b="3912"/>
        <a:stretch>
          <a:fillRect/>
        </a:stretch>
      </xdr:blipFill>
      <xdr:spPr bwMode="auto">
        <a:xfrm>
          <a:off x="76200" y="61436250"/>
          <a:ext cx="1000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101</xdr:row>
      <xdr:rowOff>323850</xdr:rowOff>
    </xdr:from>
    <xdr:to>
      <xdr:col>3</xdr:col>
      <xdr:colOff>180975</xdr:colOff>
      <xdr:row>101</xdr:row>
      <xdr:rowOff>933450</xdr:rowOff>
    </xdr:to>
    <xdr:pic>
      <xdr:nvPicPr>
        <xdr:cNvPr id="108875" name="Рисунок 227" descr="DS10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 l="5540" t="2599" r="2042" b="3912"/>
        <a:stretch>
          <a:fillRect/>
        </a:stretch>
      </xdr:blipFill>
      <xdr:spPr bwMode="auto">
        <a:xfrm>
          <a:off x="85725" y="66836925"/>
          <a:ext cx="1000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101</xdr:row>
      <xdr:rowOff>600075</xdr:rowOff>
    </xdr:from>
    <xdr:to>
      <xdr:col>4</xdr:col>
      <xdr:colOff>962025</xdr:colOff>
      <xdr:row>101</xdr:row>
      <xdr:rowOff>942975</xdr:rowOff>
    </xdr:to>
    <xdr:pic>
      <xdr:nvPicPr>
        <xdr:cNvPr id="108876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71131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101</xdr:row>
      <xdr:rowOff>47625</xdr:rowOff>
    </xdr:from>
    <xdr:to>
      <xdr:col>4</xdr:col>
      <xdr:colOff>962025</xdr:colOff>
      <xdr:row>101</xdr:row>
      <xdr:rowOff>371475</xdr:rowOff>
    </xdr:to>
    <xdr:pic>
      <xdr:nvPicPr>
        <xdr:cNvPr id="108877" name="Picture 10285" descr="960H1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lum contrast="12000"/>
        </a:blip>
        <a:srcRect/>
        <a:stretch>
          <a:fillRect/>
        </a:stretch>
      </xdr:blipFill>
      <xdr:spPr bwMode="auto">
        <a:xfrm>
          <a:off x="1943100" y="66560700"/>
          <a:ext cx="9239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100</xdr:row>
      <xdr:rowOff>600075</xdr:rowOff>
    </xdr:from>
    <xdr:to>
      <xdr:col>4</xdr:col>
      <xdr:colOff>962025</xdr:colOff>
      <xdr:row>100</xdr:row>
      <xdr:rowOff>942975</xdr:rowOff>
    </xdr:to>
    <xdr:pic>
      <xdr:nvPicPr>
        <xdr:cNvPr id="108878" name="Рисунок 226"/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43100" y="66122550"/>
          <a:ext cx="9239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100</xdr:row>
      <xdr:rowOff>333375</xdr:rowOff>
    </xdr:from>
    <xdr:to>
      <xdr:col>3</xdr:col>
      <xdr:colOff>171450</xdr:colOff>
      <xdr:row>100</xdr:row>
      <xdr:rowOff>942975</xdr:rowOff>
    </xdr:to>
    <xdr:pic>
      <xdr:nvPicPr>
        <xdr:cNvPr id="108879" name="Рисунок 231" descr="DS10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 l="5540" t="2599" r="2042" b="3912"/>
        <a:stretch>
          <a:fillRect/>
        </a:stretch>
      </xdr:blipFill>
      <xdr:spPr bwMode="auto">
        <a:xfrm>
          <a:off x="76200" y="65855850"/>
          <a:ext cx="1000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14</xdr:row>
      <xdr:rowOff>857250</xdr:rowOff>
    </xdr:from>
    <xdr:to>
      <xdr:col>4</xdr:col>
      <xdr:colOff>971550</xdr:colOff>
      <xdr:row>14</xdr:row>
      <xdr:rowOff>1190625</xdr:rowOff>
    </xdr:to>
    <xdr:pic>
      <xdr:nvPicPr>
        <xdr:cNvPr id="10888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7353300"/>
          <a:ext cx="9334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14</xdr:row>
      <xdr:rowOff>123825</xdr:rowOff>
    </xdr:from>
    <xdr:to>
      <xdr:col>1</xdr:col>
      <xdr:colOff>800100</xdr:colOff>
      <xdr:row>14</xdr:row>
      <xdr:rowOff>1181100</xdr:rowOff>
    </xdr:to>
    <xdr:pic>
      <xdr:nvPicPr>
        <xdr:cNvPr id="108881" name="Picture 5635" descr="C200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725" y="6619875"/>
          <a:ext cx="74295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29</xdr:row>
      <xdr:rowOff>390525</xdr:rowOff>
    </xdr:from>
    <xdr:to>
      <xdr:col>7</xdr:col>
      <xdr:colOff>600075</xdr:colOff>
      <xdr:row>29</xdr:row>
      <xdr:rowOff>561975</xdr:rowOff>
    </xdr:to>
    <xdr:pic>
      <xdr:nvPicPr>
        <xdr:cNvPr id="108882" name="Рисунок 235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49352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28</xdr:row>
      <xdr:rowOff>390525</xdr:rowOff>
    </xdr:from>
    <xdr:to>
      <xdr:col>7</xdr:col>
      <xdr:colOff>600075</xdr:colOff>
      <xdr:row>28</xdr:row>
      <xdr:rowOff>561975</xdr:rowOff>
    </xdr:to>
    <xdr:pic>
      <xdr:nvPicPr>
        <xdr:cNvPr id="108883" name="Рисунок 236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43256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23</xdr:row>
      <xdr:rowOff>390525</xdr:rowOff>
    </xdr:from>
    <xdr:to>
      <xdr:col>7</xdr:col>
      <xdr:colOff>600075</xdr:colOff>
      <xdr:row>23</xdr:row>
      <xdr:rowOff>561975</xdr:rowOff>
    </xdr:to>
    <xdr:pic>
      <xdr:nvPicPr>
        <xdr:cNvPr id="108884" name="Рисунок 237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28587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30</xdr:row>
      <xdr:rowOff>390525</xdr:rowOff>
    </xdr:from>
    <xdr:to>
      <xdr:col>7</xdr:col>
      <xdr:colOff>600075</xdr:colOff>
      <xdr:row>30</xdr:row>
      <xdr:rowOff>561975</xdr:rowOff>
    </xdr:to>
    <xdr:pic>
      <xdr:nvPicPr>
        <xdr:cNvPr id="108885" name="Рисунок 238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55448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34</xdr:row>
      <xdr:rowOff>390525</xdr:rowOff>
    </xdr:from>
    <xdr:to>
      <xdr:col>7</xdr:col>
      <xdr:colOff>600075</xdr:colOff>
      <xdr:row>34</xdr:row>
      <xdr:rowOff>561975</xdr:rowOff>
    </xdr:to>
    <xdr:pic>
      <xdr:nvPicPr>
        <xdr:cNvPr id="108886" name="Рисунок 239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64020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35</xdr:row>
      <xdr:rowOff>390525</xdr:rowOff>
    </xdr:from>
    <xdr:to>
      <xdr:col>7</xdr:col>
      <xdr:colOff>600075</xdr:colOff>
      <xdr:row>35</xdr:row>
      <xdr:rowOff>561975</xdr:rowOff>
    </xdr:to>
    <xdr:pic>
      <xdr:nvPicPr>
        <xdr:cNvPr id="108887" name="Рисунок 240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170116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41</xdr:row>
      <xdr:rowOff>504825</xdr:rowOff>
    </xdr:from>
    <xdr:to>
      <xdr:col>7</xdr:col>
      <xdr:colOff>600075</xdr:colOff>
      <xdr:row>41</xdr:row>
      <xdr:rowOff>676275</xdr:rowOff>
    </xdr:to>
    <xdr:pic>
      <xdr:nvPicPr>
        <xdr:cNvPr id="108888" name="Рисунок 241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213360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51</xdr:row>
      <xdr:rowOff>390525</xdr:rowOff>
    </xdr:from>
    <xdr:to>
      <xdr:col>7</xdr:col>
      <xdr:colOff>600075</xdr:colOff>
      <xdr:row>51</xdr:row>
      <xdr:rowOff>561975</xdr:rowOff>
    </xdr:to>
    <xdr:pic>
      <xdr:nvPicPr>
        <xdr:cNvPr id="108889" name="Рисунок 242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264223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59</xdr:row>
      <xdr:rowOff>514350</xdr:rowOff>
    </xdr:from>
    <xdr:to>
      <xdr:col>7</xdr:col>
      <xdr:colOff>600075</xdr:colOff>
      <xdr:row>59</xdr:row>
      <xdr:rowOff>685800</xdr:rowOff>
    </xdr:to>
    <xdr:pic>
      <xdr:nvPicPr>
        <xdr:cNvPr id="108890" name="Рисунок 244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3188017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61</xdr:row>
      <xdr:rowOff>390525</xdr:rowOff>
    </xdr:from>
    <xdr:to>
      <xdr:col>7</xdr:col>
      <xdr:colOff>600075</xdr:colOff>
      <xdr:row>61</xdr:row>
      <xdr:rowOff>561975</xdr:rowOff>
    </xdr:to>
    <xdr:pic>
      <xdr:nvPicPr>
        <xdr:cNvPr id="108891" name="Рисунок 246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3327082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62</xdr:row>
      <xdr:rowOff>390525</xdr:rowOff>
    </xdr:from>
    <xdr:to>
      <xdr:col>7</xdr:col>
      <xdr:colOff>600075</xdr:colOff>
      <xdr:row>62</xdr:row>
      <xdr:rowOff>561975</xdr:rowOff>
    </xdr:to>
    <xdr:pic>
      <xdr:nvPicPr>
        <xdr:cNvPr id="108892" name="Рисунок 247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3388042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73</xdr:row>
      <xdr:rowOff>809625</xdr:rowOff>
    </xdr:from>
    <xdr:to>
      <xdr:col>7</xdr:col>
      <xdr:colOff>600075</xdr:colOff>
      <xdr:row>73</xdr:row>
      <xdr:rowOff>981075</xdr:rowOff>
    </xdr:to>
    <xdr:pic>
      <xdr:nvPicPr>
        <xdr:cNvPr id="108893" name="Рисунок 248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408051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74</xdr:row>
      <xdr:rowOff>809625</xdr:rowOff>
    </xdr:from>
    <xdr:to>
      <xdr:col>7</xdr:col>
      <xdr:colOff>600075</xdr:colOff>
      <xdr:row>74</xdr:row>
      <xdr:rowOff>981075</xdr:rowOff>
    </xdr:to>
    <xdr:pic>
      <xdr:nvPicPr>
        <xdr:cNvPr id="108894" name="Рисунок 249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418338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78</xdr:row>
      <xdr:rowOff>771525</xdr:rowOff>
    </xdr:from>
    <xdr:to>
      <xdr:col>7</xdr:col>
      <xdr:colOff>600075</xdr:colOff>
      <xdr:row>78</xdr:row>
      <xdr:rowOff>942975</xdr:rowOff>
    </xdr:to>
    <xdr:pic>
      <xdr:nvPicPr>
        <xdr:cNvPr id="108895" name="Рисунок 250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462534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79</xdr:row>
      <xdr:rowOff>790575</xdr:rowOff>
    </xdr:from>
    <xdr:to>
      <xdr:col>7</xdr:col>
      <xdr:colOff>600075</xdr:colOff>
      <xdr:row>79</xdr:row>
      <xdr:rowOff>962025</xdr:rowOff>
    </xdr:to>
    <xdr:pic>
      <xdr:nvPicPr>
        <xdr:cNvPr id="108896" name="Рисунок 251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474154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92</xdr:row>
      <xdr:rowOff>685800</xdr:rowOff>
    </xdr:from>
    <xdr:to>
      <xdr:col>7</xdr:col>
      <xdr:colOff>600075</xdr:colOff>
      <xdr:row>92</xdr:row>
      <xdr:rowOff>857250</xdr:rowOff>
    </xdr:to>
    <xdr:pic>
      <xdr:nvPicPr>
        <xdr:cNvPr id="108897" name="Рисунок 252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5736907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93</xdr:row>
      <xdr:rowOff>752475</xdr:rowOff>
    </xdr:from>
    <xdr:to>
      <xdr:col>7</xdr:col>
      <xdr:colOff>600075</xdr:colOff>
      <xdr:row>93</xdr:row>
      <xdr:rowOff>923925</xdr:rowOff>
    </xdr:to>
    <xdr:pic>
      <xdr:nvPicPr>
        <xdr:cNvPr id="108898" name="Рисунок 253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5842635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</xdr:colOff>
      <xdr:row>94</xdr:row>
      <xdr:rowOff>752475</xdr:rowOff>
    </xdr:from>
    <xdr:to>
      <xdr:col>7</xdr:col>
      <xdr:colOff>609600</xdr:colOff>
      <xdr:row>94</xdr:row>
      <xdr:rowOff>1000125</xdr:rowOff>
    </xdr:to>
    <xdr:pic>
      <xdr:nvPicPr>
        <xdr:cNvPr id="108899" name="Picture 10275" descr="1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 l="1500" r="1750" b="5142"/>
        <a:stretch>
          <a:fillRect/>
        </a:stretch>
      </xdr:blipFill>
      <xdr:spPr bwMode="auto">
        <a:xfrm>
          <a:off x="6591300" y="59569350"/>
          <a:ext cx="5715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113</xdr:row>
      <xdr:rowOff>409575</xdr:rowOff>
    </xdr:from>
    <xdr:to>
      <xdr:col>7</xdr:col>
      <xdr:colOff>600075</xdr:colOff>
      <xdr:row>113</xdr:row>
      <xdr:rowOff>581025</xdr:rowOff>
    </xdr:to>
    <xdr:pic>
      <xdr:nvPicPr>
        <xdr:cNvPr id="108900" name="Рисунок 257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785241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114</xdr:row>
      <xdr:rowOff>409575</xdr:rowOff>
    </xdr:from>
    <xdr:to>
      <xdr:col>7</xdr:col>
      <xdr:colOff>600075</xdr:colOff>
      <xdr:row>114</xdr:row>
      <xdr:rowOff>581025</xdr:rowOff>
    </xdr:to>
    <xdr:pic>
      <xdr:nvPicPr>
        <xdr:cNvPr id="108901" name="Рисунок 258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791337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115</xdr:row>
      <xdr:rowOff>409575</xdr:rowOff>
    </xdr:from>
    <xdr:to>
      <xdr:col>7</xdr:col>
      <xdr:colOff>600075</xdr:colOff>
      <xdr:row>115</xdr:row>
      <xdr:rowOff>581025</xdr:rowOff>
    </xdr:to>
    <xdr:pic>
      <xdr:nvPicPr>
        <xdr:cNvPr id="108902" name="Рисунок 259"/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6600825" y="79743300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47626</xdr:rowOff>
    </xdr:from>
    <xdr:to>
      <xdr:col>7</xdr:col>
      <xdr:colOff>523875</xdr:colOff>
      <xdr:row>5</xdr:row>
      <xdr:rowOff>123826</xdr:rowOff>
    </xdr:to>
    <xdr:sp macro="" textlink="">
      <xdr:nvSpPr>
        <xdr:cNvPr id="3" name="Text Box 577"/>
        <xdr:cNvSpPr txBox="1">
          <a:spLocks noChangeArrowheads="1"/>
        </xdr:cNvSpPr>
      </xdr:nvSpPr>
      <xdr:spPr bwMode="auto">
        <a:xfrm>
          <a:off x="2981325" y="76201"/>
          <a:ext cx="4095750" cy="7620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ru-RU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Республика Казахстан  г. Астана 010000,  улица Ташенова, 12  ВП-3</a:t>
          </a:r>
        </a:p>
        <a:p>
          <a:pPr algn="l" rtl="0">
            <a:defRPr sz="1000"/>
          </a:pPr>
          <a:r>
            <a:rPr lang="ru-RU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тел./факс:   +7 (7172) 440540 | +7 (7172) 440944</a:t>
          </a:r>
        </a:p>
        <a:p>
          <a:pPr algn="l" rtl="0">
            <a:defRPr sz="1000"/>
          </a:pPr>
          <a:r>
            <a:rPr lang="ru-RU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моб.   тел.:   +7 701 9002090 | +7 701 9004228 | +7 701 9004221</a:t>
          </a:r>
        </a:p>
        <a:p>
          <a:pPr algn="l" rtl="0">
            <a:defRPr sz="1000"/>
          </a:pPr>
          <a:r>
            <a:rPr lang="ru-RU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эл. почта: astana_unicom@mail.ru | Агент: diva111@mail.ru</a:t>
          </a:r>
        </a:p>
        <a:p>
          <a:pPr algn="l" rtl="0">
            <a:defRPr sz="1000"/>
          </a:pPr>
          <a:r>
            <a:rPr lang="ru-RU" sz="900" b="1" i="1" u="none" strike="noStrike" baseline="0">
              <a:solidFill>
                <a:srgbClr val="000000"/>
              </a:solidFill>
              <a:latin typeface="Arial"/>
              <a:cs typeface="Arial"/>
            </a:rPr>
            <a:t>Skype: gulzada_unicom | icq: 478769726</a:t>
          </a:r>
        </a:p>
      </xdr:txBody>
    </xdr:sp>
    <xdr:clientData/>
  </xdr:twoCellAnchor>
  <xdr:twoCellAnchor editAs="oneCell">
    <xdr:from>
      <xdr:col>1</xdr:col>
      <xdr:colOff>47625</xdr:colOff>
      <xdr:row>1</xdr:row>
      <xdr:rowOff>9525</xdr:rowOff>
    </xdr:from>
    <xdr:to>
      <xdr:col>4</xdr:col>
      <xdr:colOff>209550</xdr:colOff>
      <xdr:row>4</xdr:row>
      <xdr:rowOff>104775</xdr:rowOff>
    </xdr:to>
    <xdr:pic>
      <xdr:nvPicPr>
        <xdr:cNvPr id="80976" name="Picture 6654" descr="unicom-bes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8" t="7692" r="3854" b="7051"/>
        <a:stretch>
          <a:fillRect/>
        </a:stretch>
      </xdr:blipFill>
      <xdr:spPr bwMode="auto">
        <a:xfrm>
          <a:off x="76200" y="38100"/>
          <a:ext cx="20383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4</xdr:row>
      <xdr:rowOff>19050</xdr:rowOff>
    </xdr:from>
    <xdr:to>
      <xdr:col>4</xdr:col>
      <xdr:colOff>257175</xdr:colOff>
      <xdr:row>6</xdr:row>
      <xdr:rowOff>0</xdr:rowOff>
    </xdr:to>
    <xdr:sp macro="" textlink="">
      <xdr:nvSpPr>
        <xdr:cNvPr id="6" name="Text Box 6656">
          <a:hlinkClick xmlns:r="http://schemas.openxmlformats.org/officeDocument/2006/relationships" r:id="rId1"/>
        </xdr:cNvPr>
        <xdr:cNvSpPr txBox="1">
          <a:spLocks noChangeArrowheads="1"/>
        </xdr:cNvSpPr>
      </xdr:nvSpPr>
      <xdr:spPr bwMode="auto">
        <a:xfrm>
          <a:off x="76200" y="561975"/>
          <a:ext cx="2085975" cy="32385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ru-RU" sz="2000" b="1" i="0" u="none" strike="noStrike" baseline="0">
              <a:solidFill>
                <a:srgbClr val="FF0000"/>
              </a:solidFill>
              <a:latin typeface="Century Gothic"/>
            </a:rPr>
            <a:t>www.unicom.kz</a:t>
          </a:r>
        </a:p>
      </xdr:txBody>
    </xdr:sp>
    <xdr:clientData/>
  </xdr:twoCellAnchor>
  <xdr:oneCellAnchor>
    <xdr:from>
      <xdr:col>4</xdr:col>
      <xdr:colOff>228600</xdr:colOff>
      <xdr:row>1</xdr:row>
      <xdr:rowOff>47625</xdr:rowOff>
    </xdr:from>
    <xdr:ext cx="123825" cy="219075"/>
    <xdr:sp macro="" textlink="">
      <xdr:nvSpPr>
        <xdr:cNvPr id="7" name="Text Box 6657"/>
        <xdr:cNvSpPr txBox="1">
          <a:spLocks noChangeArrowheads="1"/>
        </xdr:cNvSpPr>
      </xdr:nvSpPr>
      <xdr:spPr bwMode="auto">
        <a:xfrm>
          <a:off x="2133600" y="76200"/>
          <a:ext cx="123825" cy="219075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®</a:t>
          </a:r>
        </a:p>
      </xdr:txBody>
    </xdr:sp>
    <xdr:clientData/>
  </xdr:oneCellAnchor>
  <xdr:twoCellAnchor editAs="oneCell">
    <xdr:from>
      <xdr:col>1</xdr:col>
      <xdr:colOff>85725</xdr:colOff>
      <xdr:row>34</xdr:row>
      <xdr:rowOff>142875</xdr:rowOff>
    </xdr:from>
    <xdr:to>
      <xdr:col>3</xdr:col>
      <xdr:colOff>28575</xdr:colOff>
      <xdr:row>34</xdr:row>
      <xdr:rowOff>1285875</xdr:rowOff>
    </xdr:to>
    <xdr:pic>
      <xdr:nvPicPr>
        <xdr:cNvPr id="80979" name="Picture 7040" descr="G517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 l="21690" r="24789"/>
        <a:stretch>
          <a:fillRect/>
        </a:stretch>
      </xdr:blipFill>
      <xdr:spPr bwMode="auto">
        <a:xfrm rot="21411610" flipH="1">
          <a:off x="114300" y="13820775"/>
          <a:ext cx="81915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35</xdr:row>
      <xdr:rowOff>85725</xdr:rowOff>
    </xdr:from>
    <xdr:to>
      <xdr:col>3</xdr:col>
      <xdr:colOff>209550</xdr:colOff>
      <xdr:row>35</xdr:row>
      <xdr:rowOff>1266825</xdr:rowOff>
    </xdr:to>
    <xdr:pic>
      <xdr:nvPicPr>
        <xdr:cNvPr id="80980" name="Picture 9891" descr="S617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4775" y="15211425"/>
          <a:ext cx="100965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62</xdr:row>
      <xdr:rowOff>9525</xdr:rowOff>
    </xdr:from>
    <xdr:to>
      <xdr:col>1</xdr:col>
      <xdr:colOff>809625</xdr:colOff>
      <xdr:row>63</xdr:row>
      <xdr:rowOff>342900</xdr:rowOff>
    </xdr:to>
    <xdr:pic>
      <xdr:nvPicPr>
        <xdr:cNvPr id="80981" name="Picture 3400" descr="HDD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675" y="31623000"/>
          <a:ext cx="7715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55</xdr:row>
      <xdr:rowOff>133350</xdr:rowOff>
    </xdr:from>
    <xdr:to>
      <xdr:col>3</xdr:col>
      <xdr:colOff>161925</xdr:colOff>
      <xdr:row>56</xdr:row>
      <xdr:rowOff>495300</xdr:rowOff>
    </xdr:to>
    <xdr:pic>
      <xdr:nvPicPr>
        <xdr:cNvPr id="80982" name="Picture 3474" descr="ocUfC2oVm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6675" y="29517975"/>
          <a:ext cx="10001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44</xdr:row>
      <xdr:rowOff>66675</xdr:rowOff>
    </xdr:from>
    <xdr:to>
      <xdr:col>1</xdr:col>
      <xdr:colOff>742950</xdr:colOff>
      <xdr:row>44</xdr:row>
      <xdr:rowOff>533400</xdr:rowOff>
    </xdr:to>
    <xdr:pic>
      <xdr:nvPicPr>
        <xdr:cNvPr id="80983" name="Picture 10228" descr="HASP_HL_Pro_dongle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42875" y="21202650"/>
          <a:ext cx="6286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23</xdr:row>
      <xdr:rowOff>581025</xdr:rowOff>
    </xdr:from>
    <xdr:to>
      <xdr:col>1</xdr:col>
      <xdr:colOff>809625</xdr:colOff>
      <xdr:row>24</xdr:row>
      <xdr:rowOff>247650</xdr:rowOff>
    </xdr:to>
    <xdr:pic>
      <xdr:nvPicPr>
        <xdr:cNvPr id="80984" name="Picture 10284" descr="K126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lum contrast="24000"/>
        </a:blip>
        <a:srcRect/>
        <a:stretch>
          <a:fillRect/>
        </a:stretch>
      </xdr:blipFill>
      <xdr:spPr bwMode="auto">
        <a:xfrm>
          <a:off x="104775" y="7305675"/>
          <a:ext cx="7334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16</xdr:row>
      <xdr:rowOff>504825</xdr:rowOff>
    </xdr:from>
    <xdr:to>
      <xdr:col>1</xdr:col>
      <xdr:colOff>742950</xdr:colOff>
      <xdr:row>17</xdr:row>
      <xdr:rowOff>323850</xdr:rowOff>
    </xdr:to>
    <xdr:pic>
      <xdr:nvPicPr>
        <xdr:cNvPr id="80985" name="Рисунок 192" descr="U1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33350" y="3629025"/>
          <a:ext cx="638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18</xdr:row>
      <xdr:rowOff>485775</xdr:rowOff>
    </xdr:from>
    <xdr:to>
      <xdr:col>1</xdr:col>
      <xdr:colOff>790575</xdr:colOff>
      <xdr:row>19</xdr:row>
      <xdr:rowOff>352425</xdr:rowOff>
    </xdr:to>
    <xdr:pic>
      <xdr:nvPicPr>
        <xdr:cNvPr id="80986" name="Рисунок 197" descr="U5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5250" y="5286375"/>
          <a:ext cx="7239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23</xdr:row>
      <xdr:rowOff>390525</xdr:rowOff>
    </xdr:from>
    <xdr:to>
      <xdr:col>3</xdr:col>
      <xdr:colOff>771525</xdr:colOff>
      <xdr:row>23</xdr:row>
      <xdr:rowOff>695325</xdr:rowOff>
    </xdr:to>
    <xdr:pic>
      <xdr:nvPicPr>
        <xdr:cNvPr id="80987" name="Рисунок 1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14425" y="71151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24</xdr:row>
      <xdr:rowOff>409575</xdr:rowOff>
    </xdr:from>
    <xdr:to>
      <xdr:col>3</xdr:col>
      <xdr:colOff>781050</xdr:colOff>
      <xdr:row>24</xdr:row>
      <xdr:rowOff>714375</xdr:rowOff>
    </xdr:to>
    <xdr:pic>
      <xdr:nvPicPr>
        <xdr:cNvPr id="80988" name="Рисунок 3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23950" y="79724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25</xdr:row>
      <xdr:rowOff>409575</xdr:rowOff>
    </xdr:from>
    <xdr:to>
      <xdr:col>3</xdr:col>
      <xdr:colOff>781050</xdr:colOff>
      <xdr:row>25</xdr:row>
      <xdr:rowOff>714375</xdr:rowOff>
    </xdr:to>
    <xdr:pic>
      <xdr:nvPicPr>
        <xdr:cNvPr id="80989" name="Рисунок 71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23950" y="88106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26</xdr:row>
      <xdr:rowOff>428625</xdr:rowOff>
    </xdr:from>
    <xdr:to>
      <xdr:col>3</xdr:col>
      <xdr:colOff>771525</xdr:colOff>
      <xdr:row>26</xdr:row>
      <xdr:rowOff>733425</xdr:rowOff>
    </xdr:to>
    <xdr:pic>
      <xdr:nvPicPr>
        <xdr:cNvPr id="80990" name="Рисунок 72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14425" y="96678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27</xdr:row>
      <xdr:rowOff>390525</xdr:rowOff>
    </xdr:from>
    <xdr:to>
      <xdr:col>3</xdr:col>
      <xdr:colOff>781050</xdr:colOff>
      <xdr:row>27</xdr:row>
      <xdr:rowOff>695325</xdr:rowOff>
    </xdr:to>
    <xdr:pic>
      <xdr:nvPicPr>
        <xdr:cNvPr id="80991" name="Рисунок 73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23950" y="104679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30</xdr:row>
      <xdr:rowOff>447675</xdr:rowOff>
    </xdr:from>
    <xdr:to>
      <xdr:col>3</xdr:col>
      <xdr:colOff>771525</xdr:colOff>
      <xdr:row>30</xdr:row>
      <xdr:rowOff>752475</xdr:rowOff>
    </xdr:to>
    <xdr:pic>
      <xdr:nvPicPr>
        <xdr:cNvPr id="80992" name="Рисунок 76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14425" y="130397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28</xdr:row>
      <xdr:rowOff>409575</xdr:rowOff>
    </xdr:from>
    <xdr:to>
      <xdr:col>3</xdr:col>
      <xdr:colOff>771525</xdr:colOff>
      <xdr:row>28</xdr:row>
      <xdr:rowOff>714375</xdr:rowOff>
    </xdr:to>
    <xdr:pic>
      <xdr:nvPicPr>
        <xdr:cNvPr id="80993" name="Рисунок 78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14425" y="113252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34</xdr:row>
      <xdr:rowOff>1038225</xdr:rowOff>
    </xdr:from>
    <xdr:to>
      <xdr:col>3</xdr:col>
      <xdr:colOff>781050</xdr:colOff>
      <xdr:row>34</xdr:row>
      <xdr:rowOff>1343025</xdr:rowOff>
    </xdr:to>
    <xdr:pic>
      <xdr:nvPicPr>
        <xdr:cNvPr id="80994" name="Рисунок 83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23950" y="147161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228600</xdr:colOff>
      <xdr:row>35</xdr:row>
      <xdr:rowOff>1066800</xdr:rowOff>
    </xdr:from>
    <xdr:to>
      <xdr:col>3</xdr:col>
      <xdr:colOff>790575</xdr:colOff>
      <xdr:row>35</xdr:row>
      <xdr:rowOff>1371600</xdr:rowOff>
    </xdr:to>
    <xdr:pic>
      <xdr:nvPicPr>
        <xdr:cNvPr id="80995" name="Рисунок 84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33475" y="16192500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16</xdr:row>
      <xdr:rowOff>390525</xdr:rowOff>
    </xdr:from>
    <xdr:to>
      <xdr:col>3</xdr:col>
      <xdr:colOff>771525</xdr:colOff>
      <xdr:row>16</xdr:row>
      <xdr:rowOff>695325</xdr:rowOff>
    </xdr:to>
    <xdr:pic>
      <xdr:nvPicPr>
        <xdr:cNvPr id="80996" name="Рисунок 88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14425" y="35147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17</xdr:row>
      <xdr:rowOff>409575</xdr:rowOff>
    </xdr:from>
    <xdr:to>
      <xdr:col>3</xdr:col>
      <xdr:colOff>771525</xdr:colOff>
      <xdr:row>17</xdr:row>
      <xdr:rowOff>714375</xdr:rowOff>
    </xdr:to>
    <xdr:pic>
      <xdr:nvPicPr>
        <xdr:cNvPr id="80997" name="Рисунок 89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14425" y="43719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18</xdr:row>
      <xdr:rowOff>409575</xdr:rowOff>
    </xdr:from>
    <xdr:to>
      <xdr:col>3</xdr:col>
      <xdr:colOff>771525</xdr:colOff>
      <xdr:row>18</xdr:row>
      <xdr:rowOff>714375</xdr:rowOff>
    </xdr:to>
    <xdr:pic>
      <xdr:nvPicPr>
        <xdr:cNvPr id="80998" name="Рисунок 92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14425" y="52101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</xdr:colOff>
      <xdr:row>19</xdr:row>
      <xdr:rowOff>428625</xdr:rowOff>
    </xdr:from>
    <xdr:to>
      <xdr:col>3</xdr:col>
      <xdr:colOff>771525</xdr:colOff>
      <xdr:row>19</xdr:row>
      <xdr:rowOff>733425</xdr:rowOff>
    </xdr:to>
    <xdr:pic>
      <xdr:nvPicPr>
        <xdr:cNvPr id="80999" name="Рисунок 93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14425" y="60674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11</xdr:row>
      <xdr:rowOff>457200</xdr:rowOff>
    </xdr:from>
    <xdr:to>
      <xdr:col>3</xdr:col>
      <xdr:colOff>228600</xdr:colOff>
      <xdr:row>12</xdr:row>
      <xdr:rowOff>200025</xdr:rowOff>
    </xdr:to>
    <xdr:pic>
      <xdr:nvPicPr>
        <xdr:cNvPr id="81000" name="Рисунок 7" descr="G11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85725" y="1809750"/>
          <a:ext cx="10477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342900</xdr:colOff>
      <xdr:row>11</xdr:row>
      <xdr:rowOff>352425</xdr:rowOff>
    </xdr:from>
    <xdr:to>
      <xdr:col>3</xdr:col>
      <xdr:colOff>904875</xdr:colOff>
      <xdr:row>11</xdr:row>
      <xdr:rowOff>657225</xdr:rowOff>
    </xdr:to>
    <xdr:pic>
      <xdr:nvPicPr>
        <xdr:cNvPr id="81001" name="Рисунок 94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247775" y="17049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228600</xdr:colOff>
      <xdr:row>12</xdr:row>
      <xdr:rowOff>371475</xdr:rowOff>
    </xdr:from>
    <xdr:to>
      <xdr:col>3</xdr:col>
      <xdr:colOff>790575</xdr:colOff>
      <xdr:row>12</xdr:row>
      <xdr:rowOff>676275</xdr:rowOff>
    </xdr:to>
    <xdr:pic>
      <xdr:nvPicPr>
        <xdr:cNvPr id="81002" name="Рисунок 95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33475" y="248602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40</xdr:row>
      <xdr:rowOff>619125</xdr:rowOff>
    </xdr:from>
    <xdr:to>
      <xdr:col>4</xdr:col>
      <xdr:colOff>952500</xdr:colOff>
      <xdr:row>40</xdr:row>
      <xdr:rowOff>942975</xdr:rowOff>
    </xdr:to>
    <xdr:pic>
      <xdr:nvPicPr>
        <xdr:cNvPr id="8100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846897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40</xdr:row>
      <xdr:rowOff>304800</xdr:rowOff>
    </xdr:from>
    <xdr:to>
      <xdr:col>3</xdr:col>
      <xdr:colOff>447675</xdr:colOff>
      <xdr:row>40</xdr:row>
      <xdr:rowOff>990600</xdr:rowOff>
    </xdr:to>
    <xdr:pic>
      <xdr:nvPicPr>
        <xdr:cNvPr id="81004" name="Picture 10246" descr="RC300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6000"/>
        </a:blip>
        <a:srcRect t="18750" b="27750"/>
        <a:stretch>
          <a:fillRect/>
        </a:stretch>
      </xdr:blipFill>
      <xdr:spPr bwMode="auto">
        <a:xfrm>
          <a:off x="76200" y="18154650"/>
          <a:ext cx="1276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35</xdr:row>
      <xdr:rowOff>704850</xdr:rowOff>
    </xdr:from>
    <xdr:to>
      <xdr:col>4</xdr:col>
      <xdr:colOff>952500</xdr:colOff>
      <xdr:row>35</xdr:row>
      <xdr:rowOff>1028700</xdr:rowOff>
    </xdr:to>
    <xdr:pic>
      <xdr:nvPicPr>
        <xdr:cNvPr id="8100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58305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34</xdr:row>
      <xdr:rowOff>704850</xdr:rowOff>
    </xdr:from>
    <xdr:to>
      <xdr:col>4</xdr:col>
      <xdr:colOff>952500</xdr:colOff>
      <xdr:row>34</xdr:row>
      <xdr:rowOff>1028700</xdr:rowOff>
    </xdr:to>
    <xdr:pic>
      <xdr:nvPicPr>
        <xdr:cNvPr id="8100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43827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23</xdr:row>
      <xdr:rowOff>419100</xdr:rowOff>
    </xdr:from>
    <xdr:to>
      <xdr:col>4</xdr:col>
      <xdr:colOff>952500</xdr:colOff>
      <xdr:row>23</xdr:row>
      <xdr:rowOff>742950</xdr:rowOff>
    </xdr:to>
    <xdr:pic>
      <xdr:nvPicPr>
        <xdr:cNvPr id="8100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71437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24</xdr:row>
      <xdr:rowOff>419100</xdr:rowOff>
    </xdr:from>
    <xdr:to>
      <xdr:col>4</xdr:col>
      <xdr:colOff>952500</xdr:colOff>
      <xdr:row>24</xdr:row>
      <xdr:rowOff>742950</xdr:rowOff>
    </xdr:to>
    <xdr:pic>
      <xdr:nvPicPr>
        <xdr:cNvPr id="8100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79819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25</xdr:row>
      <xdr:rowOff>419100</xdr:rowOff>
    </xdr:from>
    <xdr:to>
      <xdr:col>4</xdr:col>
      <xdr:colOff>952500</xdr:colOff>
      <xdr:row>25</xdr:row>
      <xdr:rowOff>742950</xdr:rowOff>
    </xdr:to>
    <xdr:pic>
      <xdr:nvPicPr>
        <xdr:cNvPr id="8100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88201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26</xdr:row>
      <xdr:rowOff>419100</xdr:rowOff>
    </xdr:from>
    <xdr:to>
      <xdr:col>4</xdr:col>
      <xdr:colOff>952500</xdr:colOff>
      <xdr:row>26</xdr:row>
      <xdr:rowOff>742950</xdr:rowOff>
    </xdr:to>
    <xdr:pic>
      <xdr:nvPicPr>
        <xdr:cNvPr id="8101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96583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27</xdr:row>
      <xdr:rowOff>419100</xdr:rowOff>
    </xdr:from>
    <xdr:to>
      <xdr:col>4</xdr:col>
      <xdr:colOff>952500</xdr:colOff>
      <xdr:row>27</xdr:row>
      <xdr:rowOff>742950</xdr:rowOff>
    </xdr:to>
    <xdr:pic>
      <xdr:nvPicPr>
        <xdr:cNvPr id="8101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04965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28</xdr:row>
      <xdr:rowOff>419100</xdr:rowOff>
    </xdr:from>
    <xdr:to>
      <xdr:col>4</xdr:col>
      <xdr:colOff>952500</xdr:colOff>
      <xdr:row>28</xdr:row>
      <xdr:rowOff>742950</xdr:rowOff>
    </xdr:to>
    <xdr:pic>
      <xdr:nvPicPr>
        <xdr:cNvPr id="8101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13347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30</xdr:row>
      <xdr:rowOff>419100</xdr:rowOff>
    </xdr:from>
    <xdr:to>
      <xdr:col>4</xdr:col>
      <xdr:colOff>952500</xdr:colOff>
      <xdr:row>30</xdr:row>
      <xdr:rowOff>742950</xdr:rowOff>
    </xdr:to>
    <xdr:pic>
      <xdr:nvPicPr>
        <xdr:cNvPr id="8101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30111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16</xdr:row>
      <xdr:rowOff>409575</xdr:rowOff>
    </xdr:from>
    <xdr:to>
      <xdr:col>4</xdr:col>
      <xdr:colOff>952500</xdr:colOff>
      <xdr:row>16</xdr:row>
      <xdr:rowOff>733425</xdr:rowOff>
    </xdr:to>
    <xdr:pic>
      <xdr:nvPicPr>
        <xdr:cNvPr id="8101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353377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17</xdr:row>
      <xdr:rowOff>419100</xdr:rowOff>
    </xdr:from>
    <xdr:to>
      <xdr:col>4</xdr:col>
      <xdr:colOff>952500</xdr:colOff>
      <xdr:row>17</xdr:row>
      <xdr:rowOff>742950</xdr:rowOff>
    </xdr:to>
    <xdr:pic>
      <xdr:nvPicPr>
        <xdr:cNvPr id="81015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438150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18</xdr:row>
      <xdr:rowOff>419100</xdr:rowOff>
    </xdr:from>
    <xdr:to>
      <xdr:col>4</xdr:col>
      <xdr:colOff>952500</xdr:colOff>
      <xdr:row>18</xdr:row>
      <xdr:rowOff>742950</xdr:rowOff>
    </xdr:to>
    <xdr:pic>
      <xdr:nvPicPr>
        <xdr:cNvPr id="81016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521970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19</xdr:row>
      <xdr:rowOff>419100</xdr:rowOff>
    </xdr:from>
    <xdr:to>
      <xdr:col>4</xdr:col>
      <xdr:colOff>952500</xdr:colOff>
      <xdr:row>19</xdr:row>
      <xdr:rowOff>742950</xdr:rowOff>
    </xdr:to>
    <xdr:pic>
      <xdr:nvPicPr>
        <xdr:cNvPr id="8101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605790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11</xdr:row>
      <xdr:rowOff>333375</xdr:rowOff>
    </xdr:from>
    <xdr:to>
      <xdr:col>4</xdr:col>
      <xdr:colOff>952500</xdr:colOff>
      <xdr:row>11</xdr:row>
      <xdr:rowOff>657225</xdr:rowOff>
    </xdr:to>
    <xdr:pic>
      <xdr:nvPicPr>
        <xdr:cNvPr id="8101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6859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12</xdr:row>
      <xdr:rowOff>333375</xdr:rowOff>
    </xdr:from>
    <xdr:to>
      <xdr:col>4</xdr:col>
      <xdr:colOff>952500</xdr:colOff>
      <xdr:row>12</xdr:row>
      <xdr:rowOff>657225</xdr:rowOff>
    </xdr:to>
    <xdr:pic>
      <xdr:nvPicPr>
        <xdr:cNvPr id="8101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4479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45</xdr:row>
      <xdr:rowOff>666750</xdr:rowOff>
    </xdr:from>
    <xdr:to>
      <xdr:col>4</xdr:col>
      <xdr:colOff>952500</xdr:colOff>
      <xdr:row>45</xdr:row>
      <xdr:rowOff>990600</xdr:rowOff>
    </xdr:to>
    <xdr:pic>
      <xdr:nvPicPr>
        <xdr:cNvPr id="81020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2412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46</xdr:row>
      <xdr:rowOff>666750</xdr:rowOff>
    </xdr:from>
    <xdr:to>
      <xdr:col>4</xdr:col>
      <xdr:colOff>952500</xdr:colOff>
      <xdr:row>46</xdr:row>
      <xdr:rowOff>990600</xdr:rowOff>
    </xdr:to>
    <xdr:pic>
      <xdr:nvPicPr>
        <xdr:cNvPr id="81021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3555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47</xdr:row>
      <xdr:rowOff>666750</xdr:rowOff>
    </xdr:from>
    <xdr:to>
      <xdr:col>4</xdr:col>
      <xdr:colOff>952500</xdr:colOff>
      <xdr:row>47</xdr:row>
      <xdr:rowOff>990600</xdr:rowOff>
    </xdr:to>
    <xdr:pic>
      <xdr:nvPicPr>
        <xdr:cNvPr id="81022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4698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45</xdr:row>
      <xdr:rowOff>76200</xdr:rowOff>
    </xdr:from>
    <xdr:to>
      <xdr:col>1</xdr:col>
      <xdr:colOff>704850</xdr:colOff>
      <xdr:row>45</xdr:row>
      <xdr:rowOff>476250</xdr:rowOff>
    </xdr:to>
    <xdr:pic>
      <xdr:nvPicPr>
        <xdr:cNvPr id="81023" name="Рисунок 9"/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71450" y="21821775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47</xdr:row>
      <xdr:rowOff>76200</xdr:rowOff>
    </xdr:from>
    <xdr:to>
      <xdr:col>1</xdr:col>
      <xdr:colOff>704850</xdr:colOff>
      <xdr:row>47</xdr:row>
      <xdr:rowOff>476250</xdr:rowOff>
    </xdr:to>
    <xdr:pic>
      <xdr:nvPicPr>
        <xdr:cNvPr id="81024" name="Рисунок 138"/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71450" y="24107775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49</xdr:row>
      <xdr:rowOff>114300</xdr:rowOff>
    </xdr:from>
    <xdr:to>
      <xdr:col>1</xdr:col>
      <xdr:colOff>714375</xdr:colOff>
      <xdr:row>49</xdr:row>
      <xdr:rowOff>514350</xdr:rowOff>
    </xdr:to>
    <xdr:pic>
      <xdr:nvPicPr>
        <xdr:cNvPr id="81025" name="Рисунок 139"/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80975" y="26431875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46</xdr:row>
      <xdr:rowOff>85725</xdr:rowOff>
    </xdr:from>
    <xdr:to>
      <xdr:col>1</xdr:col>
      <xdr:colOff>704850</xdr:colOff>
      <xdr:row>46</xdr:row>
      <xdr:rowOff>485775</xdr:rowOff>
    </xdr:to>
    <xdr:pic>
      <xdr:nvPicPr>
        <xdr:cNvPr id="81026" name="Рисунок 11"/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1450" y="22974300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48</xdr:row>
      <xdr:rowOff>114300</xdr:rowOff>
    </xdr:from>
    <xdr:to>
      <xdr:col>1</xdr:col>
      <xdr:colOff>704850</xdr:colOff>
      <xdr:row>48</xdr:row>
      <xdr:rowOff>514350</xdr:rowOff>
    </xdr:to>
    <xdr:pic>
      <xdr:nvPicPr>
        <xdr:cNvPr id="81027" name="Рисунок 140"/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1450" y="25288875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48</xdr:row>
      <xdr:rowOff>666750</xdr:rowOff>
    </xdr:from>
    <xdr:to>
      <xdr:col>4</xdr:col>
      <xdr:colOff>952500</xdr:colOff>
      <xdr:row>48</xdr:row>
      <xdr:rowOff>990600</xdr:rowOff>
    </xdr:to>
    <xdr:pic>
      <xdr:nvPicPr>
        <xdr:cNvPr id="81028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5841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49</xdr:row>
      <xdr:rowOff>666750</xdr:rowOff>
    </xdr:from>
    <xdr:to>
      <xdr:col>4</xdr:col>
      <xdr:colOff>952500</xdr:colOff>
      <xdr:row>49</xdr:row>
      <xdr:rowOff>990600</xdr:rowOff>
    </xdr:to>
    <xdr:pic>
      <xdr:nvPicPr>
        <xdr:cNvPr id="81029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6984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43</xdr:row>
      <xdr:rowOff>47625</xdr:rowOff>
    </xdr:from>
    <xdr:to>
      <xdr:col>5</xdr:col>
      <xdr:colOff>1276350</xdr:colOff>
      <xdr:row>43</xdr:row>
      <xdr:rowOff>1952625</xdr:rowOff>
    </xdr:to>
    <xdr:pic>
      <xdr:nvPicPr>
        <xdr:cNvPr id="81030" name="Рисунок 12"/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85725" y="19145250"/>
          <a:ext cx="40957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2533650</xdr:colOff>
      <xdr:row>43</xdr:row>
      <xdr:rowOff>76200</xdr:rowOff>
    </xdr:from>
    <xdr:to>
      <xdr:col>5</xdr:col>
      <xdr:colOff>3609975</xdr:colOff>
      <xdr:row>43</xdr:row>
      <xdr:rowOff>838200</xdr:rowOff>
    </xdr:to>
    <xdr:pic>
      <xdr:nvPicPr>
        <xdr:cNvPr id="81031" name="Рисунок 143"/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5438775" y="19173825"/>
          <a:ext cx="10763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1400175</xdr:colOff>
      <xdr:row>43</xdr:row>
      <xdr:rowOff>76200</xdr:rowOff>
    </xdr:from>
    <xdr:to>
      <xdr:col>5</xdr:col>
      <xdr:colOff>2476500</xdr:colOff>
      <xdr:row>43</xdr:row>
      <xdr:rowOff>838200</xdr:rowOff>
    </xdr:to>
    <xdr:pic>
      <xdr:nvPicPr>
        <xdr:cNvPr id="81032" name="Рисунок 144"/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4305300" y="19173825"/>
          <a:ext cx="10763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39</xdr:row>
      <xdr:rowOff>638175</xdr:rowOff>
    </xdr:from>
    <xdr:to>
      <xdr:col>4</xdr:col>
      <xdr:colOff>942975</xdr:colOff>
      <xdr:row>39</xdr:row>
      <xdr:rowOff>962025</xdr:rowOff>
    </xdr:to>
    <xdr:pic>
      <xdr:nvPicPr>
        <xdr:cNvPr id="81033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43100" y="17459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39</xdr:row>
      <xdr:rowOff>200025</xdr:rowOff>
    </xdr:from>
    <xdr:to>
      <xdr:col>3</xdr:col>
      <xdr:colOff>180975</xdr:colOff>
      <xdr:row>39</xdr:row>
      <xdr:rowOff>914400</xdr:rowOff>
    </xdr:to>
    <xdr:pic>
      <xdr:nvPicPr>
        <xdr:cNvPr id="81034" name="Рисунок 68" descr="RC20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 l="6641" r="961" b="7259"/>
        <a:stretch>
          <a:fillRect/>
        </a:stretch>
      </xdr:blipFill>
      <xdr:spPr bwMode="auto">
        <a:xfrm>
          <a:off x="85725" y="17021175"/>
          <a:ext cx="10001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45</xdr:row>
      <xdr:rowOff>657225</xdr:rowOff>
    </xdr:from>
    <xdr:to>
      <xdr:col>3</xdr:col>
      <xdr:colOff>619125</xdr:colOff>
      <xdr:row>45</xdr:row>
      <xdr:rowOff>1076325</xdr:rowOff>
    </xdr:to>
    <xdr:pic>
      <xdr:nvPicPr>
        <xdr:cNvPr id="81035" name="Picture 5893" descr="HS2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5725" y="22402800"/>
          <a:ext cx="14382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46</xdr:row>
      <xdr:rowOff>590550</xdr:rowOff>
    </xdr:from>
    <xdr:to>
      <xdr:col>3</xdr:col>
      <xdr:colOff>923925</xdr:colOff>
      <xdr:row>46</xdr:row>
      <xdr:rowOff>1095375</xdr:rowOff>
    </xdr:to>
    <xdr:pic>
      <xdr:nvPicPr>
        <xdr:cNvPr id="81036" name="Picture 5893" descr="HS3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85725" y="23479125"/>
          <a:ext cx="17430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47</xdr:row>
      <xdr:rowOff>657225</xdr:rowOff>
    </xdr:from>
    <xdr:to>
      <xdr:col>3</xdr:col>
      <xdr:colOff>619125</xdr:colOff>
      <xdr:row>47</xdr:row>
      <xdr:rowOff>1076325</xdr:rowOff>
    </xdr:to>
    <xdr:pic>
      <xdr:nvPicPr>
        <xdr:cNvPr id="81037" name="Picture 5893" descr="HS208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85725" y="24688800"/>
          <a:ext cx="14382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48</xdr:row>
      <xdr:rowOff>590550</xdr:rowOff>
    </xdr:from>
    <xdr:to>
      <xdr:col>3</xdr:col>
      <xdr:colOff>923925</xdr:colOff>
      <xdr:row>48</xdr:row>
      <xdr:rowOff>1095375</xdr:rowOff>
    </xdr:to>
    <xdr:pic>
      <xdr:nvPicPr>
        <xdr:cNvPr id="81038" name="Picture 5893" descr="HS308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85725" y="25765125"/>
          <a:ext cx="17430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49</xdr:row>
      <xdr:rowOff>600075</xdr:rowOff>
    </xdr:from>
    <xdr:to>
      <xdr:col>3</xdr:col>
      <xdr:colOff>923925</xdr:colOff>
      <xdr:row>49</xdr:row>
      <xdr:rowOff>1104900</xdr:rowOff>
    </xdr:to>
    <xdr:pic>
      <xdr:nvPicPr>
        <xdr:cNvPr id="81039" name="Picture 5893" descr="HS216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85725" y="26917650"/>
          <a:ext cx="17430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25</xdr:row>
      <xdr:rowOff>466725</xdr:rowOff>
    </xdr:from>
    <xdr:to>
      <xdr:col>3</xdr:col>
      <xdr:colOff>133350</xdr:colOff>
      <xdr:row>26</xdr:row>
      <xdr:rowOff>361950</xdr:rowOff>
    </xdr:to>
    <xdr:pic>
      <xdr:nvPicPr>
        <xdr:cNvPr id="81040" name="Рисунок 85" descr="K2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 l="8659" t="17973" r="5556" b="15523"/>
        <a:stretch>
          <a:fillRect/>
        </a:stretch>
      </xdr:blipFill>
      <xdr:spPr bwMode="auto">
        <a:xfrm>
          <a:off x="95250" y="8867775"/>
          <a:ext cx="9429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27</xdr:row>
      <xdr:rowOff>447675</xdr:rowOff>
    </xdr:from>
    <xdr:to>
      <xdr:col>3</xdr:col>
      <xdr:colOff>219075</xdr:colOff>
      <xdr:row>28</xdr:row>
      <xdr:rowOff>323850</xdr:rowOff>
    </xdr:to>
    <xdr:pic>
      <xdr:nvPicPr>
        <xdr:cNvPr id="81041" name="Рисунок 86" descr="K33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85725" y="10525125"/>
          <a:ext cx="10382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29</xdr:row>
      <xdr:rowOff>390525</xdr:rowOff>
    </xdr:from>
    <xdr:to>
      <xdr:col>3</xdr:col>
      <xdr:colOff>781050</xdr:colOff>
      <xdr:row>29</xdr:row>
      <xdr:rowOff>695325</xdr:rowOff>
    </xdr:to>
    <xdr:pic>
      <xdr:nvPicPr>
        <xdr:cNvPr id="81042" name="Рисунок 90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123950" y="12144375"/>
          <a:ext cx="5619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29</xdr:row>
      <xdr:rowOff>381000</xdr:rowOff>
    </xdr:from>
    <xdr:to>
      <xdr:col>3</xdr:col>
      <xdr:colOff>342900</xdr:colOff>
      <xdr:row>30</xdr:row>
      <xdr:rowOff>342900</xdr:rowOff>
    </xdr:to>
    <xdr:pic>
      <xdr:nvPicPr>
        <xdr:cNvPr id="81043" name="Рисунок 87" descr="K53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85725" y="12134850"/>
          <a:ext cx="11620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29</xdr:row>
      <xdr:rowOff>419100</xdr:rowOff>
    </xdr:from>
    <xdr:to>
      <xdr:col>4</xdr:col>
      <xdr:colOff>952500</xdr:colOff>
      <xdr:row>29</xdr:row>
      <xdr:rowOff>742950</xdr:rowOff>
    </xdr:to>
    <xdr:pic>
      <xdr:nvPicPr>
        <xdr:cNvPr id="81044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12172950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1438275</xdr:colOff>
      <xdr:row>43</xdr:row>
      <xdr:rowOff>838200</xdr:rowOff>
    </xdr:from>
    <xdr:ext cx="1022855" cy="424289"/>
    <xdr:sp macro="" textlink="">
      <xdr:nvSpPr>
        <xdr:cNvPr id="9" name="TextBox 8"/>
        <xdr:cNvSpPr txBox="1"/>
      </xdr:nvSpPr>
      <xdr:spPr>
        <a:xfrm>
          <a:off x="4343400" y="19935825"/>
          <a:ext cx="10037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tx1">
                  <a:lumMod val="95000"/>
                  <a:lumOff val="5000"/>
                </a:schemeClr>
              </a:solidFill>
            </a:rPr>
            <a:t>1.37MP</a:t>
          </a:r>
          <a:endParaRPr lang="ru-RU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  <xdr:oneCellAnchor>
    <xdr:from>
      <xdr:col>5</xdr:col>
      <xdr:colOff>2571750</xdr:colOff>
      <xdr:row>43</xdr:row>
      <xdr:rowOff>838200</xdr:rowOff>
    </xdr:from>
    <xdr:ext cx="1022855" cy="424289"/>
    <xdr:sp macro="" textlink="">
      <xdr:nvSpPr>
        <xdr:cNvPr id="97" name="TextBox 96"/>
        <xdr:cNvSpPr txBox="1"/>
      </xdr:nvSpPr>
      <xdr:spPr>
        <a:xfrm>
          <a:off x="5476875" y="19935825"/>
          <a:ext cx="10037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tx1">
                  <a:lumMod val="95000"/>
                  <a:lumOff val="5000"/>
                </a:schemeClr>
              </a:solidFill>
            </a:rPr>
            <a:t>2.43MP</a:t>
          </a:r>
          <a:endParaRPr lang="ru-RU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  <xdr:twoCellAnchor editAs="oneCell">
    <xdr:from>
      <xdr:col>4</xdr:col>
      <xdr:colOff>47625</xdr:colOff>
      <xdr:row>50</xdr:row>
      <xdr:rowOff>666750</xdr:rowOff>
    </xdr:from>
    <xdr:to>
      <xdr:col>4</xdr:col>
      <xdr:colOff>952500</xdr:colOff>
      <xdr:row>50</xdr:row>
      <xdr:rowOff>990600</xdr:rowOff>
    </xdr:to>
    <xdr:pic>
      <xdr:nvPicPr>
        <xdr:cNvPr id="81047" name="Рисунок 226"/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952625" y="28127325"/>
          <a:ext cx="904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50</xdr:row>
      <xdr:rowOff>600075</xdr:rowOff>
    </xdr:from>
    <xdr:to>
      <xdr:col>3</xdr:col>
      <xdr:colOff>923925</xdr:colOff>
      <xdr:row>50</xdr:row>
      <xdr:rowOff>1104900</xdr:rowOff>
    </xdr:to>
    <xdr:pic>
      <xdr:nvPicPr>
        <xdr:cNvPr id="81048" name="Picture 5893" descr="HS216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85725" y="28060650"/>
          <a:ext cx="17430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50</xdr:row>
      <xdr:rowOff>123825</xdr:rowOff>
    </xdr:from>
    <xdr:to>
      <xdr:col>1</xdr:col>
      <xdr:colOff>704850</xdr:colOff>
      <xdr:row>50</xdr:row>
      <xdr:rowOff>523875</xdr:rowOff>
    </xdr:to>
    <xdr:pic>
      <xdr:nvPicPr>
        <xdr:cNvPr id="81049" name="Рисунок 102"/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71450" y="27584400"/>
          <a:ext cx="5619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L137"/>
  <sheetViews>
    <sheetView tabSelected="1" zoomScaleNormal="75" workbookViewId="0">
      <pane ySplit="9" topLeftCell="A10" activePane="bottomLeft" state="frozenSplit"/>
      <selection activeCell="T11" sqref="T11"/>
      <selection pane="bottomLeft" activeCell="H8" sqref="H8"/>
    </sheetView>
  </sheetViews>
  <sheetFormatPr defaultRowHeight="12.75"/>
  <cols>
    <col min="1" max="1" width="0.42578125" style="1" customWidth="1"/>
    <col min="2" max="2" width="12.7109375" style="8" customWidth="1"/>
    <col min="3" max="3" width="0.42578125" style="8" customWidth="1"/>
    <col min="4" max="4" width="15" style="1" customWidth="1"/>
    <col min="5" max="5" width="15" style="8" customWidth="1"/>
    <col min="6" max="6" width="54.28515625" style="1" customWidth="1"/>
    <col min="7" max="7" width="0.42578125" style="1" customWidth="1"/>
    <col min="8" max="10" width="9.7109375" style="8" customWidth="1"/>
    <col min="11" max="11" width="0.42578125" style="1" customWidth="1"/>
    <col min="12" max="16384" width="9.140625" style="1"/>
  </cols>
  <sheetData>
    <row r="1" spans="1:10" ht="2.25" customHeight="1"/>
    <row r="2" spans="1:10" ht="13.5" customHeight="1">
      <c r="B2" s="241"/>
      <c r="C2" s="241"/>
      <c r="D2" s="241"/>
      <c r="E2" s="19"/>
      <c r="F2" s="12"/>
      <c r="G2" s="10"/>
      <c r="H2" s="14"/>
      <c r="I2" s="48"/>
      <c r="J2" s="48"/>
    </row>
    <row r="3" spans="1:10" ht="13.5" customHeight="1">
      <c r="B3" s="241"/>
      <c r="C3" s="241"/>
      <c r="D3" s="241"/>
      <c r="E3" s="19"/>
      <c r="F3" s="12"/>
      <c r="G3" s="10"/>
      <c r="H3" s="14"/>
      <c r="I3" s="48"/>
      <c r="J3" s="48"/>
    </row>
    <row r="4" spans="1:10" ht="13.5" customHeight="1">
      <c r="B4" s="241"/>
      <c r="C4" s="241"/>
      <c r="D4" s="241"/>
      <c r="E4" s="19"/>
      <c r="F4" s="12"/>
      <c r="G4" s="10"/>
      <c r="H4" s="14"/>
      <c r="I4" s="48"/>
      <c r="J4" s="48"/>
    </row>
    <row r="5" spans="1:10" ht="13.5" customHeight="1">
      <c r="B5" s="241"/>
      <c r="C5" s="241"/>
      <c r="D5" s="241"/>
      <c r="E5" s="16"/>
      <c r="F5" s="13"/>
      <c r="G5" s="11"/>
      <c r="H5" s="15"/>
      <c r="I5" s="18"/>
      <c r="J5" s="18"/>
    </row>
    <row r="6" spans="1:10" ht="13.5" customHeight="1">
      <c r="B6" s="241"/>
      <c r="C6" s="241"/>
      <c r="D6" s="241"/>
      <c r="E6" s="17"/>
      <c r="F6" s="13"/>
      <c r="G6" s="11"/>
      <c r="H6" s="49"/>
      <c r="I6" s="18"/>
      <c r="J6" s="18"/>
    </row>
    <row r="7" spans="1:10" ht="2.25" customHeight="1">
      <c r="A7" s="2"/>
      <c r="B7" s="3"/>
      <c r="C7" s="3"/>
      <c r="D7" s="4"/>
      <c r="E7" s="50"/>
      <c r="F7" s="4"/>
      <c r="G7" s="4"/>
      <c r="H7" s="50"/>
      <c r="I7" s="5"/>
      <c r="J7" s="5"/>
    </row>
    <row r="8" spans="1:10" s="59" customFormat="1" ht="15" customHeight="1">
      <c r="B8" s="145" t="s">
        <v>84</v>
      </c>
      <c r="C8" s="20"/>
      <c r="D8" s="145" t="s">
        <v>85</v>
      </c>
      <c r="E8" s="148" t="s">
        <v>86</v>
      </c>
      <c r="F8" s="145" t="s">
        <v>87</v>
      </c>
      <c r="G8" s="20"/>
      <c r="H8" s="146" t="s">
        <v>152</v>
      </c>
      <c r="I8" s="147" t="s">
        <v>153</v>
      </c>
      <c r="J8" s="146" t="s">
        <v>285</v>
      </c>
    </row>
    <row r="9" spans="1:10" ht="2.25" customHeight="1">
      <c r="A9" s="6"/>
      <c r="B9" s="242"/>
      <c r="C9" s="242"/>
      <c r="D9" s="242"/>
      <c r="E9" s="242"/>
      <c r="F9" s="242"/>
      <c r="G9" s="242"/>
      <c r="H9" s="242"/>
      <c r="I9" s="242"/>
      <c r="J9" s="97"/>
    </row>
    <row r="10" spans="1:10" ht="15" customHeight="1">
      <c r="B10" s="231" t="s">
        <v>99</v>
      </c>
      <c r="C10" s="231"/>
      <c r="D10" s="231"/>
      <c r="E10" s="231"/>
      <c r="F10" s="231"/>
      <c r="G10" s="231"/>
      <c r="H10" s="231"/>
      <c r="I10" s="117"/>
      <c r="J10" s="117"/>
    </row>
    <row r="11" spans="1:10" ht="2.25" customHeight="1">
      <c r="B11" s="31"/>
      <c r="C11" s="31"/>
      <c r="D11" s="32"/>
      <c r="E11" s="32"/>
      <c r="F11" s="32"/>
      <c r="G11" s="33"/>
      <c r="H11" s="32"/>
      <c r="I11" s="32"/>
      <c r="J11" s="32"/>
    </row>
    <row r="12" spans="1:10" ht="146.25" customHeight="1">
      <c r="B12" s="60"/>
      <c r="C12" s="31"/>
      <c r="D12" s="84" t="s">
        <v>274</v>
      </c>
      <c r="E12" s="108" t="s">
        <v>284</v>
      </c>
      <c r="F12" s="71" t="s">
        <v>109</v>
      </c>
      <c r="G12" s="33"/>
      <c r="H12" s="87">
        <v>28400</v>
      </c>
      <c r="I12" s="88">
        <f t="shared" ref="I12:I18" si="0">H12*0.85</f>
        <v>24140</v>
      </c>
      <c r="J12" s="81">
        <f t="shared" ref="J12:J18" si="1">H12*0.7</f>
        <v>19880</v>
      </c>
    </row>
    <row r="13" spans="1:10" ht="158.25" customHeight="1">
      <c r="B13" s="60"/>
      <c r="C13" s="31"/>
      <c r="D13" s="159" t="s">
        <v>64</v>
      </c>
      <c r="E13" s="160" t="s">
        <v>297</v>
      </c>
      <c r="F13" s="161" t="s">
        <v>33</v>
      </c>
      <c r="G13" s="162"/>
      <c r="H13" s="163">
        <v>32000</v>
      </c>
      <c r="I13" s="164">
        <f t="shared" si="0"/>
        <v>27200</v>
      </c>
      <c r="J13" s="165">
        <f t="shared" si="1"/>
        <v>22400</v>
      </c>
    </row>
    <row r="14" spans="1:10" ht="100.5" customHeight="1">
      <c r="B14" s="60"/>
      <c r="C14" s="31"/>
      <c r="D14" s="213" t="s">
        <v>143</v>
      </c>
      <c r="E14" s="224" t="s">
        <v>3</v>
      </c>
      <c r="F14" s="161" t="s">
        <v>233</v>
      </c>
      <c r="G14" s="162"/>
      <c r="H14" s="163">
        <v>22000</v>
      </c>
      <c r="I14" s="164">
        <f t="shared" si="0"/>
        <v>18700</v>
      </c>
      <c r="J14" s="165">
        <f t="shared" si="1"/>
        <v>15399.999999999998</v>
      </c>
    </row>
    <row r="15" spans="1:10" ht="100.5" customHeight="1">
      <c r="B15" s="60"/>
      <c r="C15" s="31"/>
      <c r="D15" s="63" t="s">
        <v>143</v>
      </c>
      <c r="E15" s="93" t="s">
        <v>232</v>
      </c>
      <c r="F15" s="71" t="s">
        <v>234</v>
      </c>
      <c r="G15" s="78"/>
      <c r="H15" s="142">
        <v>29000</v>
      </c>
      <c r="I15" s="143">
        <f>H15*0.85</f>
        <v>24650</v>
      </c>
      <c r="J15" s="144">
        <f>H15*0.7</f>
        <v>20300</v>
      </c>
    </row>
    <row r="16" spans="1:10" ht="93" customHeight="1">
      <c r="B16" s="60"/>
      <c r="C16" s="31"/>
      <c r="D16" s="94" t="s">
        <v>143</v>
      </c>
      <c r="E16" s="93" t="s">
        <v>148</v>
      </c>
      <c r="F16" s="71" t="s">
        <v>150</v>
      </c>
      <c r="G16" s="78"/>
      <c r="H16" s="142">
        <v>14900</v>
      </c>
      <c r="I16" s="143">
        <f t="shared" si="0"/>
        <v>12665</v>
      </c>
      <c r="J16" s="144">
        <f t="shared" si="1"/>
        <v>10430</v>
      </c>
    </row>
    <row r="17" spans="2:10" ht="93" customHeight="1">
      <c r="B17" s="60"/>
      <c r="C17" s="31"/>
      <c r="D17" s="63" t="s">
        <v>143</v>
      </c>
      <c r="E17" s="93" t="s">
        <v>149</v>
      </c>
      <c r="F17" s="71" t="s">
        <v>76</v>
      </c>
      <c r="G17" s="78"/>
      <c r="H17" s="142">
        <v>32900</v>
      </c>
      <c r="I17" s="143">
        <f t="shared" si="0"/>
        <v>27965</v>
      </c>
      <c r="J17" s="144">
        <f t="shared" si="1"/>
        <v>23030</v>
      </c>
    </row>
    <row r="18" spans="2:10" ht="113.25" customHeight="1">
      <c r="B18" s="60"/>
      <c r="C18" s="31"/>
      <c r="D18" s="63" t="s">
        <v>167</v>
      </c>
      <c r="E18" s="108" t="s">
        <v>4</v>
      </c>
      <c r="F18" s="71" t="s">
        <v>283</v>
      </c>
      <c r="G18" s="78"/>
      <c r="H18" s="87">
        <v>46000</v>
      </c>
      <c r="I18" s="88">
        <f t="shared" si="0"/>
        <v>39100</v>
      </c>
      <c r="J18" s="81">
        <f t="shared" si="1"/>
        <v>32199.999999999996</v>
      </c>
    </row>
    <row r="19" spans="2:10" ht="25.5" customHeight="1">
      <c r="B19" s="243"/>
      <c r="C19" s="31"/>
      <c r="D19" s="61" t="s">
        <v>127</v>
      </c>
      <c r="E19" s="62" t="s">
        <v>287</v>
      </c>
      <c r="F19" s="71" t="s">
        <v>278</v>
      </c>
      <c r="G19" s="78"/>
      <c r="H19" s="87">
        <v>1200</v>
      </c>
      <c r="I19" s="88">
        <f>H19*0.85</f>
        <v>1020</v>
      </c>
      <c r="J19" s="81">
        <f>H19*0.7</f>
        <v>840</v>
      </c>
    </row>
    <row r="20" spans="2:10" ht="25.5" customHeight="1">
      <c r="B20" s="243"/>
      <c r="C20" s="31"/>
      <c r="D20" s="61" t="s">
        <v>127</v>
      </c>
      <c r="E20" s="62" t="s">
        <v>288</v>
      </c>
      <c r="F20" s="71" t="s">
        <v>279</v>
      </c>
      <c r="G20" s="78"/>
      <c r="H20" s="87">
        <v>4000</v>
      </c>
      <c r="I20" s="88">
        <f>H20*0.85</f>
        <v>3400</v>
      </c>
      <c r="J20" s="81">
        <f>H20*0.7</f>
        <v>2800</v>
      </c>
    </row>
    <row r="21" spans="2:10" ht="2.25" customHeight="1">
      <c r="B21" s="23"/>
      <c r="C21" s="22"/>
      <c r="D21" s="29"/>
      <c r="E21" s="57"/>
      <c r="F21" s="24"/>
      <c r="G21" s="24"/>
      <c r="H21" s="51"/>
      <c r="I21" s="51"/>
      <c r="J21" s="51"/>
    </row>
    <row r="22" spans="2:10" ht="15" customHeight="1">
      <c r="B22" s="231" t="s">
        <v>34</v>
      </c>
      <c r="C22" s="231"/>
      <c r="D22" s="231"/>
      <c r="E22" s="231"/>
      <c r="F22" s="231"/>
      <c r="G22" s="231"/>
      <c r="H22" s="231"/>
      <c r="I22" s="117"/>
      <c r="J22" s="117"/>
    </row>
    <row r="23" spans="2:10" ht="2.25" customHeight="1">
      <c r="B23" s="68"/>
      <c r="C23" s="35"/>
      <c r="D23" s="35"/>
      <c r="E23" s="32"/>
      <c r="F23" s="35"/>
      <c r="G23" s="35"/>
      <c r="H23" s="32"/>
      <c r="I23" s="32"/>
      <c r="J23" s="32"/>
    </row>
    <row r="24" spans="2:10" ht="48" customHeight="1">
      <c r="B24" s="232"/>
      <c r="C24" s="23"/>
      <c r="D24" s="166" t="s">
        <v>161</v>
      </c>
      <c r="E24" s="167" t="s">
        <v>67</v>
      </c>
      <c r="F24" s="168" t="s">
        <v>79</v>
      </c>
      <c r="G24" s="169"/>
      <c r="H24" s="163">
        <v>5200</v>
      </c>
      <c r="I24" s="164">
        <f>H24*0.85</f>
        <v>4420</v>
      </c>
      <c r="J24" s="165">
        <f>H24*0.7</f>
        <v>3639.9999999999995</v>
      </c>
    </row>
    <row r="25" spans="2:10" ht="48" customHeight="1">
      <c r="B25" s="234"/>
      <c r="C25" s="23"/>
      <c r="D25" s="170" t="s">
        <v>161</v>
      </c>
      <c r="E25" s="167" t="s">
        <v>68</v>
      </c>
      <c r="F25" s="171" t="s">
        <v>19</v>
      </c>
      <c r="G25" s="169"/>
      <c r="H25" s="172">
        <v>12900</v>
      </c>
      <c r="I25" s="164">
        <f>H25*0.85</f>
        <v>10965</v>
      </c>
      <c r="J25" s="165">
        <f>H25*0.7</f>
        <v>9030</v>
      </c>
    </row>
    <row r="26" spans="2:10" s="7" customFormat="1" ht="2.25" customHeight="1">
      <c r="B26" s="23"/>
      <c r="C26" s="23"/>
      <c r="D26" s="29"/>
      <c r="E26" s="57"/>
      <c r="F26" s="24"/>
      <c r="G26" s="24"/>
      <c r="H26" s="51"/>
      <c r="I26" s="51"/>
      <c r="J26" s="51"/>
    </row>
    <row r="27" spans="2:10" s="7" customFormat="1" ht="15" customHeight="1">
      <c r="B27" s="231" t="s">
        <v>35</v>
      </c>
      <c r="C27" s="231"/>
      <c r="D27" s="231"/>
      <c r="E27" s="231"/>
      <c r="F27" s="231"/>
      <c r="G27" s="231"/>
      <c r="H27" s="231"/>
      <c r="I27" s="117"/>
      <c r="J27" s="117"/>
    </row>
    <row r="28" spans="2:10" s="7" customFormat="1" ht="2.25" customHeight="1">
      <c r="B28" s="34"/>
      <c r="C28" s="32"/>
      <c r="D28" s="32"/>
      <c r="E28" s="32"/>
      <c r="F28" s="32"/>
      <c r="G28" s="33"/>
      <c r="H28" s="32"/>
      <c r="I28" s="52"/>
      <c r="J28" s="32"/>
    </row>
    <row r="29" spans="2:10" ht="48" customHeight="1">
      <c r="B29" s="61"/>
      <c r="C29" s="54"/>
      <c r="D29" s="84" t="s">
        <v>162</v>
      </c>
      <c r="E29" s="107" t="s">
        <v>69</v>
      </c>
      <c r="F29" s="71" t="s">
        <v>31</v>
      </c>
      <c r="G29" s="56"/>
      <c r="H29" s="87">
        <v>3500</v>
      </c>
      <c r="I29" s="88">
        <f>H29*0.85</f>
        <v>2975</v>
      </c>
      <c r="J29" s="81">
        <f>H29*0.7</f>
        <v>2450</v>
      </c>
    </row>
    <row r="30" spans="2:10" ht="48" customHeight="1">
      <c r="B30" s="232"/>
      <c r="C30" s="22"/>
      <c r="D30" s="84" t="s">
        <v>163</v>
      </c>
      <c r="E30" s="107" t="s">
        <v>70</v>
      </c>
      <c r="F30" s="71" t="s">
        <v>29</v>
      </c>
      <c r="G30" s="92"/>
      <c r="H30" s="87">
        <v>4400</v>
      </c>
      <c r="I30" s="88">
        <f>H30*0.85</f>
        <v>3740</v>
      </c>
      <c r="J30" s="81">
        <f>H30*0.7</f>
        <v>3080</v>
      </c>
    </row>
    <row r="31" spans="2:10" ht="48" customHeight="1">
      <c r="B31" s="234"/>
      <c r="C31" s="22"/>
      <c r="D31" s="173" t="s">
        <v>163</v>
      </c>
      <c r="E31" s="167" t="s">
        <v>142</v>
      </c>
      <c r="F31" s="174" t="s">
        <v>123</v>
      </c>
      <c r="G31" s="175"/>
      <c r="H31" s="163">
        <v>8900</v>
      </c>
      <c r="I31" s="164">
        <f>H31*0.85</f>
        <v>7565</v>
      </c>
      <c r="J31" s="165">
        <f>H31*0.7</f>
        <v>6230</v>
      </c>
    </row>
    <row r="32" spans="2:10" ht="2.25" customHeight="1">
      <c r="B32" s="23"/>
      <c r="C32" s="22"/>
      <c r="D32" s="29"/>
      <c r="E32" s="57"/>
      <c r="F32" s="24"/>
      <c r="G32" s="24"/>
      <c r="H32" s="51"/>
      <c r="I32" s="51"/>
      <c r="J32" s="51"/>
    </row>
    <row r="33" spans="2:12" s="2" customFormat="1" ht="15" customHeight="1">
      <c r="B33" s="231" t="s">
        <v>36</v>
      </c>
      <c r="C33" s="231"/>
      <c r="D33" s="231"/>
      <c r="E33" s="231"/>
      <c r="F33" s="231"/>
      <c r="G33" s="231"/>
      <c r="H33" s="231"/>
      <c r="I33" s="117"/>
      <c r="J33" s="117"/>
    </row>
    <row r="34" spans="2:12" s="2" customFormat="1" ht="2.4500000000000002" customHeight="1">
      <c r="B34" s="35"/>
      <c r="C34" s="35"/>
      <c r="D34" s="35"/>
      <c r="E34" s="32"/>
      <c r="F34" s="35"/>
      <c r="G34" s="35"/>
      <c r="H34" s="32"/>
      <c r="I34" s="32"/>
      <c r="J34" s="32"/>
    </row>
    <row r="35" spans="2:12" ht="48" customHeight="1">
      <c r="B35" s="232"/>
      <c r="C35" s="22"/>
      <c r="D35" s="61" t="s">
        <v>160</v>
      </c>
      <c r="E35" s="107" t="s">
        <v>49</v>
      </c>
      <c r="F35" s="71" t="s">
        <v>30</v>
      </c>
      <c r="G35" s="92"/>
      <c r="H35" s="87">
        <v>4300</v>
      </c>
      <c r="I35" s="88">
        <f t="shared" ref="I35:I46" si="2">H35*0.85</f>
        <v>3655</v>
      </c>
      <c r="J35" s="81">
        <f t="shared" ref="J35:J46" si="3">H35*0.7</f>
        <v>3010</v>
      </c>
    </row>
    <row r="36" spans="2:12" ht="48" customHeight="1">
      <c r="B36" s="234"/>
      <c r="C36" s="36"/>
      <c r="D36" s="170" t="s">
        <v>160</v>
      </c>
      <c r="E36" s="167" t="s">
        <v>190</v>
      </c>
      <c r="F36" s="174" t="s">
        <v>18</v>
      </c>
      <c r="G36" s="169"/>
      <c r="H36" s="163">
        <v>8800</v>
      </c>
      <c r="I36" s="164">
        <f t="shared" si="2"/>
        <v>7480</v>
      </c>
      <c r="J36" s="165">
        <f t="shared" si="3"/>
        <v>6160</v>
      </c>
      <c r="L36" s="8" t="s">
        <v>155</v>
      </c>
    </row>
    <row r="37" spans="2:12" ht="48" customHeight="1">
      <c r="B37" s="232"/>
      <c r="C37" s="22"/>
      <c r="D37" s="173" t="s">
        <v>144</v>
      </c>
      <c r="E37" s="167" t="s">
        <v>115</v>
      </c>
      <c r="F37" s="174" t="s">
        <v>81</v>
      </c>
      <c r="G37" s="214"/>
      <c r="H37" s="163">
        <v>6400</v>
      </c>
      <c r="I37" s="164">
        <f t="shared" si="2"/>
        <v>5440</v>
      </c>
      <c r="J37" s="165">
        <f t="shared" si="3"/>
        <v>4480</v>
      </c>
    </row>
    <row r="38" spans="2:12" ht="48" customHeight="1">
      <c r="B38" s="233"/>
      <c r="C38" s="22"/>
      <c r="D38" s="176" t="s">
        <v>144</v>
      </c>
      <c r="E38" s="167" t="s">
        <v>145</v>
      </c>
      <c r="F38" s="177" t="s">
        <v>24</v>
      </c>
      <c r="G38" s="169"/>
      <c r="H38" s="163">
        <v>7500</v>
      </c>
      <c r="I38" s="164">
        <f t="shared" si="2"/>
        <v>6375</v>
      </c>
      <c r="J38" s="165">
        <f t="shared" si="3"/>
        <v>5250</v>
      </c>
    </row>
    <row r="39" spans="2:12" ht="64.5" customHeight="1">
      <c r="B39" s="234"/>
      <c r="C39" s="22"/>
      <c r="D39" s="140" t="s">
        <v>136</v>
      </c>
      <c r="E39" s="107" t="s">
        <v>2</v>
      </c>
      <c r="F39" s="101" t="s">
        <v>80</v>
      </c>
      <c r="G39" s="56"/>
      <c r="H39" s="87">
        <v>11500</v>
      </c>
      <c r="I39" s="88">
        <f t="shared" si="2"/>
        <v>9775</v>
      </c>
      <c r="J39" s="81">
        <f t="shared" si="3"/>
        <v>8049.9999999999991</v>
      </c>
    </row>
    <row r="40" spans="2:12" ht="57" customHeight="1">
      <c r="B40" s="230"/>
      <c r="C40" s="22"/>
      <c r="D40" s="227" t="s">
        <v>137</v>
      </c>
      <c r="E40" s="167" t="s">
        <v>164</v>
      </c>
      <c r="F40" s="177" t="s">
        <v>25</v>
      </c>
      <c r="G40" s="178"/>
      <c r="H40" s="163">
        <v>13200</v>
      </c>
      <c r="I40" s="164">
        <f t="shared" si="2"/>
        <v>11220</v>
      </c>
      <c r="J40" s="165">
        <f t="shared" si="3"/>
        <v>9240</v>
      </c>
    </row>
    <row r="41" spans="2:12" ht="66" customHeight="1">
      <c r="B41" s="230"/>
      <c r="C41" s="22"/>
      <c r="D41" s="176" t="s">
        <v>136</v>
      </c>
      <c r="E41" s="167" t="s">
        <v>165</v>
      </c>
      <c r="F41" s="177" t="s">
        <v>15</v>
      </c>
      <c r="G41" s="178"/>
      <c r="H41" s="163">
        <v>17200</v>
      </c>
      <c r="I41" s="164">
        <f t="shared" si="2"/>
        <v>14620</v>
      </c>
      <c r="J41" s="165">
        <f t="shared" si="3"/>
        <v>12040</v>
      </c>
    </row>
    <row r="42" spans="2:12" ht="57" customHeight="1">
      <c r="B42" s="67"/>
      <c r="C42" s="22"/>
      <c r="D42" s="140" t="s">
        <v>144</v>
      </c>
      <c r="E42" s="107" t="s">
        <v>116</v>
      </c>
      <c r="F42" s="101" t="s">
        <v>17</v>
      </c>
      <c r="G42" s="56"/>
      <c r="H42" s="87">
        <v>14900</v>
      </c>
      <c r="I42" s="88">
        <f t="shared" si="2"/>
        <v>12665</v>
      </c>
      <c r="J42" s="81">
        <f t="shared" si="3"/>
        <v>10430</v>
      </c>
    </row>
    <row r="43" spans="2:12" ht="57" customHeight="1">
      <c r="B43" s="232"/>
      <c r="C43" s="22"/>
      <c r="D43" s="84" t="s">
        <v>97</v>
      </c>
      <c r="E43" s="107" t="s">
        <v>140</v>
      </c>
      <c r="F43" s="67" t="s">
        <v>45</v>
      </c>
      <c r="G43" s="56"/>
      <c r="H43" s="87">
        <v>12800</v>
      </c>
      <c r="I43" s="88">
        <f t="shared" si="2"/>
        <v>10880</v>
      </c>
      <c r="J43" s="81">
        <f t="shared" si="3"/>
        <v>8960</v>
      </c>
    </row>
    <row r="44" spans="2:12" ht="57" customHeight="1">
      <c r="B44" s="234"/>
      <c r="C44" s="22"/>
      <c r="D44" s="176" t="s">
        <v>98</v>
      </c>
      <c r="E44" s="167" t="s">
        <v>94</v>
      </c>
      <c r="F44" s="177" t="s">
        <v>16</v>
      </c>
      <c r="G44" s="169"/>
      <c r="H44" s="163">
        <v>18000</v>
      </c>
      <c r="I44" s="164">
        <f t="shared" si="2"/>
        <v>15300</v>
      </c>
      <c r="J44" s="165">
        <f t="shared" si="3"/>
        <v>12600</v>
      </c>
    </row>
    <row r="45" spans="2:12" ht="57" customHeight="1">
      <c r="B45" s="232"/>
      <c r="C45" s="22"/>
      <c r="D45" s="140" t="s">
        <v>98</v>
      </c>
      <c r="E45" s="107" t="s">
        <v>96</v>
      </c>
      <c r="F45" s="101" t="s">
        <v>25</v>
      </c>
      <c r="G45" s="24"/>
      <c r="H45" s="87">
        <v>16200</v>
      </c>
      <c r="I45" s="88">
        <f t="shared" si="2"/>
        <v>13770</v>
      </c>
      <c r="J45" s="81">
        <f t="shared" si="3"/>
        <v>11340</v>
      </c>
    </row>
    <row r="46" spans="2:12" ht="66" customHeight="1">
      <c r="B46" s="234"/>
      <c r="C46" s="22"/>
      <c r="D46" s="140" t="s">
        <v>98</v>
      </c>
      <c r="E46" s="107" t="s">
        <v>95</v>
      </c>
      <c r="F46" s="101" t="s">
        <v>20</v>
      </c>
      <c r="G46" s="24"/>
      <c r="H46" s="87">
        <v>22600</v>
      </c>
      <c r="I46" s="88">
        <f t="shared" si="2"/>
        <v>19210</v>
      </c>
      <c r="J46" s="81">
        <f t="shared" si="3"/>
        <v>15819.999999999998</v>
      </c>
    </row>
    <row r="47" spans="2:12" s="7" customFormat="1" ht="2.25" customHeight="1">
      <c r="B47" s="23"/>
      <c r="C47" s="22"/>
      <c r="D47" s="29"/>
      <c r="E47" s="57"/>
      <c r="F47" s="24"/>
      <c r="G47" s="24"/>
      <c r="H47" s="51"/>
      <c r="I47" s="51"/>
      <c r="J47" s="51"/>
    </row>
    <row r="48" spans="2:12" s="7" customFormat="1" ht="15" customHeight="1">
      <c r="B48" s="231" t="s">
        <v>37</v>
      </c>
      <c r="C48" s="231"/>
      <c r="D48" s="231"/>
      <c r="E48" s="231"/>
      <c r="F48" s="231"/>
      <c r="G48" s="231"/>
      <c r="H48" s="231"/>
      <c r="I48" s="117"/>
      <c r="J48" s="117"/>
    </row>
    <row r="49" spans="2:10" s="7" customFormat="1" ht="2.4500000000000002" customHeight="1">
      <c r="B49" s="34"/>
      <c r="C49" s="35"/>
      <c r="D49" s="35"/>
      <c r="E49" s="32"/>
      <c r="F49" s="35"/>
      <c r="G49" s="33"/>
      <c r="H49" s="32"/>
      <c r="I49" s="52"/>
      <c r="J49" s="32"/>
    </row>
    <row r="50" spans="2:10" ht="48" customHeight="1">
      <c r="B50" s="232"/>
      <c r="C50" s="22"/>
      <c r="D50" s="173" t="s">
        <v>32</v>
      </c>
      <c r="E50" s="167" t="s">
        <v>13</v>
      </c>
      <c r="F50" s="174" t="s">
        <v>21</v>
      </c>
      <c r="G50" s="169"/>
      <c r="H50" s="163">
        <v>6400</v>
      </c>
      <c r="I50" s="164">
        <f>H50*0.85</f>
        <v>5440</v>
      </c>
      <c r="J50" s="165">
        <f>H50*0.7</f>
        <v>4480</v>
      </c>
    </row>
    <row r="51" spans="2:10" ht="48" customHeight="1">
      <c r="B51" s="234"/>
      <c r="C51" s="22"/>
      <c r="D51" s="140" t="s">
        <v>46</v>
      </c>
      <c r="E51" s="107" t="s">
        <v>166</v>
      </c>
      <c r="F51" s="67" t="s">
        <v>40</v>
      </c>
      <c r="G51" s="56"/>
      <c r="H51" s="87">
        <v>7500</v>
      </c>
      <c r="I51" s="88">
        <f>H51*0.85</f>
        <v>6375</v>
      </c>
      <c r="J51" s="81">
        <f>H51*0.7</f>
        <v>5250</v>
      </c>
    </row>
    <row r="52" spans="2:10" ht="48" customHeight="1">
      <c r="B52" s="67"/>
      <c r="C52" s="36"/>
      <c r="D52" s="140" t="s">
        <v>46</v>
      </c>
      <c r="E52" s="107" t="s">
        <v>294</v>
      </c>
      <c r="F52" s="67" t="s">
        <v>197</v>
      </c>
      <c r="G52" s="56"/>
      <c r="H52" s="139" t="s">
        <v>82</v>
      </c>
      <c r="I52" s="88">
        <f>12900*0.85</f>
        <v>10965</v>
      </c>
      <c r="J52" s="81">
        <f>12900*0.7</f>
        <v>9030</v>
      </c>
    </row>
    <row r="53" spans="2:10" ht="48" customHeight="1">
      <c r="B53" s="230"/>
      <c r="C53" s="22"/>
      <c r="D53" s="176" t="s">
        <v>46</v>
      </c>
      <c r="E53" s="167" t="s">
        <v>159</v>
      </c>
      <c r="F53" s="177" t="s">
        <v>40</v>
      </c>
      <c r="G53" s="169"/>
      <c r="H53" s="163">
        <v>8400</v>
      </c>
      <c r="I53" s="164">
        <f>H53*0.85</f>
        <v>7140</v>
      </c>
      <c r="J53" s="165">
        <f t="shared" ref="J53:J65" si="4">H53*0.7</f>
        <v>5880</v>
      </c>
    </row>
    <row r="54" spans="2:10" ht="57" customHeight="1">
      <c r="B54" s="230"/>
      <c r="C54" s="22"/>
      <c r="D54" s="176" t="s">
        <v>46</v>
      </c>
      <c r="E54" s="167" t="s">
        <v>289</v>
      </c>
      <c r="F54" s="177" t="s">
        <v>199</v>
      </c>
      <c r="G54" s="169"/>
      <c r="H54" s="163">
        <v>13400</v>
      </c>
      <c r="I54" s="164">
        <f t="shared" ref="I54:I68" si="5">H54*0.85</f>
        <v>11390</v>
      </c>
      <c r="J54" s="165">
        <f t="shared" si="4"/>
        <v>9380</v>
      </c>
    </row>
    <row r="55" spans="2:10" ht="48" customHeight="1">
      <c r="B55" s="232"/>
      <c r="C55" s="22"/>
      <c r="D55" s="176" t="s">
        <v>46</v>
      </c>
      <c r="E55" s="167" t="s">
        <v>290</v>
      </c>
      <c r="F55" s="177" t="s">
        <v>40</v>
      </c>
      <c r="G55" s="169"/>
      <c r="H55" s="163">
        <v>8400</v>
      </c>
      <c r="I55" s="164">
        <f t="shared" si="5"/>
        <v>7140</v>
      </c>
      <c r="J55" s="165">
        <f t="shared" si="4"/>
        <v>5880</v>
      </c>
    </row>
    <row r="56" spans="2:10" ht="57" customHeight="1">
      <c r="B56" s="234"/>
      <c r="C56" s="22"/>
      <c r="D56" s="176" t="s">
        <v>46</v>
      </c>
      <c r="E56" s="167" t="s">
        <v>291</v>
      </c>
      <c r="F56" s="177" t="s">
        <v>200</v>
      </c>
      <c r="G56" s="169"/>
      <c r="H56" s="163">
        <v>13400</v>
      </c>
      <c r="I56" s="164">
        <f t="shared" si="5"/>
        <v>11390</v>
      </c>
      <c r="J56" s="165">
        <f t="shared" si="4"/>
        <v>9380</v>
      </c>
    </row>
    <row r="57" spans="2:10" ht="48" customHeight="1">
      <c r="B57" s="232"/>
      <c r="C57" s="22"/>
      <c r="D57" s="173" t="s">
        <v>32</v>
      </c>
      <c r="E57" s="167" t="s">
        <v>114</v>
      </c>
      <c r="F57" s="174" t="s">
        <v>198</v>
      </c>
      <c r="G57" s="169"/>
      <c r="H57" s="163">
        <v>11700</v>
      </c>
      <c r="I57" s="164">
        <f t="shared" si="5"/>
        <v>9945</v>
      </c>
      <c r="J57" s="165">
        <f t="shared" si="4"/>
        <v>8189.9999999999991</v>
      </c>
    </row>
    <row r="58" spans="2:10" ht="57" customHeight="1">
      <c r="B58" s="233"/>
      <c r="C58" s="22"/>
      <c r="D58" s="176" t="s">
        <v>46</v>
      </c>
      <c r="E58" s="179" t="s">
        <v>217</v>
      </c>
      <c r="F58" s="177" t="s">
        <v>44</v>
      </c>
      <c r="G58" s="169"/>
      <c r="H58" s="163">
        <v>13200</v>
      </c>
      <c r="I58" s="164">
        <f t="shared" si="5"/>
        <v>11220</v>
      </c>
      <c r="J58" s="165">
        <f t="shared" si="4"/>
        <v>9240</v>
      </c>
    </row>
    <row r="59" spans="2:10" ht="57" customHeight="1">
      <c r="B59" s="234"/>
      <c r="C59" s="22"/>
      <c r="D59" s="176" t="s">
        <v>46</v>
      </c>
      <c r="E59" s="179" t="s">
        <v>218</v>
      </c>
      <c r="F59" s="177" t="s">
        <v>201</v>
      </c>
      <c r="G59" s="169"/>
      <c r="H59" s="163">
        <v>17200</v>
      </c>
      <c r="I59" s="164">
        <f t="shared" si="5"/>
        <v>14620</v>
      </c>
      <c r="J59" s="165">
        <f t="shared" si="4"/>
        <v>12040</v>
      </c>
    </row>
    <row r="60" spans="2:10" ht="57.75" customHeight="1">
      <c r="B60" s="96"/>
      <c r="C60" s="22"/>
      <c r="D60" s="140" t="s">
        <v>32</v>
      </c>
      <c r="E60" s="121" t="s">
        <v>11</v>
      </c>
      <c r="F60" s="67" t="s">
        <v>203</v>
      </c>
      <c r="G60" s="56"/>
      <c r="H60" s="87">
        <v>13700</v>
      </c>
      <c r="I60" s="88">
        <f t="shared" si="5"/>
        <v>11645</v>
      </c>
      <c r="J60" s="81">
        <f t="shared" si="4"/>
        <v>9590</v>
      </c>
    </row>
    <row r="61" spans="2:10" ht="61.5" customHeight="1">
      <c r="B61" s="96"/>
      <c r="C61" s="22"/>
      <c r="D61" s="176" t="s">
        <v>32</v>
      </c>
      <c r="E61" s="167" t="s">
        <v>202</v>
      </c>
      <c r="F61" s="174" t="s">
        <v>204</v>
      </c>
      <c r="G61" s="169"/>
      <c r="H61" s="163">
        <v>18800</v>
      </c>
      <c r="I61" s="164">
        <f t="shared" si="5"/>
        <v>15980</v>
      </c>
      <c r="J61" s="165">
        <f t="shared" si="4"/>
        <v>13160</v>
      </c>
    </row>
    <row r="62" spans="2:10" ht="48" customHeight="1">
      <c r="B62" s="230"/>
      <c r="C62" s="37"/>
      <c r="D62" s="84" t="s">
        <v>32</v>
      </c>
      <c r="E62" s="107" t="s">
        <v>27</v>
      </c>
      <c r="F62" s="71" t="s">
        <v>26</v>
      </c>
      <c r="G62" s="56"/>
      <c r="H62" s="87">
        <v>11600</v>
      </c>
      <c r="I62" s="88">
        <f t="shared" si="5"/>
        <v>9860</v>
      </c>
      <c r="J62" s="81">
        <f t="shared" si="4"/>
        <v>8119.9999999999991</v>
      </c>
    </row>
    <row r="63" spans="2:10" ht="48" customHeight="1">
      <c r="B63" s="230"/>
      <c r="C63" s="37"/>
      <c r="D63" s="140" t="s">
        <v>46</v>
      </c>
      <c r="E63" s="107" t="s">
        <v>28</v>
      </c>
      <c r="F63" s="67" t="s">
        <v>245</v>
      </c>
      <c r="G63" s="56"/>
      <c r="H63" s="87">
        <v>17500</v>
      </c>
      <c r="I63" s="88">
        <f t="shared" si="5"/>
        <v>14875</v>
      </c>
      <c r="J63" s="81">
        <f t="shared" si="4"/>
        <v>12250</v>
      </c>
    </row>
    <row r="64" spans="2:10" ht="54.75" customHeight="1">
      <c r="B64" s="230"/>
      <c r="C64" s="22"/>
      <c r="D64" s="176" t="s">
        <v>46</v>
      </c>
      <c r="E64" s="167" t="s">
        <v>292</v>
      </c>
      <c r="F64" s="177" t="s">
        <v>41</v>
      </c>
      <c r="G64" s="178"/>
      <c r="H64" s="163">
        <v>18000</v>
      </c>
      <c r="I64" s="164">
        <f t="shared" si="5"/>
        <v>15300</v>
      </c>
      <c r="J64" s="165">
        <f t="shared" si="4"/>
        <v>12600</v>
      </c>
    </row>
    <row r="65" spans="2:10" ht="54.75" customHeight="1">
      <c r="B65" s="230"/>
      <c r="C65" s="22"/>
      <c r="D65" s="176" t="s">
        <v>46</v>
      </c>
      <c r="E65" s="167" t="s">
        <v>293</v>
      </c>
      <c r="F65" s="177" t="s">
        <v>43</v>
      </c>
      <c r="G65" s="178"/>
      <c r="H65" s="163">
        <v>24200</v>
      </c>
      <c r="I65" s="164">
        <f t="shared" si="5"/>
        <v>20570</v>
      </c>
      <c r="J65" s="165">
        <f t="shared" si="4"/>
        <v>16940</v>
      </c>
    </row>
    <row r="66" spans="2:10" ht="48" customHeight="1">
      <c r="B66" s="233"/>
      <c r="C66" s="37"/>
      <c r="D66" s="140" t="s">
        <v>46</v>
      </c>
      <c r="E66" s="107" t="s">
        <v>1</v>
      </c>
      <c r="F66" s="101" t="s">
        <v>256</v>
      </c>
      <c r="G66" s="56"/>
      <c r="H66" s="139" t="s">
        <v>257</v>
      </c>
      <c r="I66" s="88">
        <f>19900*0.85</f>
        <v>16915</v>
      </c>
      <c r="J66" s="81">
        <f>19900*0.7</f>
        <v>13930</v>
      </c>
    </row>
    <row r="67" spans="2:10" ht="54.75" customHeight="1">
      <c r="B67" s="233"/>
      <c r="C67" s="22"/>
      <c r="D67" s="140" t="s">
        <v>46</v>
      </c>
      <c r="E67" s="107" t="s">
        <v>168</v>
      </c>
      <c r="F67" s="101" t="s">
        <v>41</v>
      </c>
      <c r="G67" s="24"/>
      <c r="H67" s="87">
        <v>18000</v>
      </c>
      <c r="I67" s="88">
        <f t="shared" si="5"/>
        <v>15300</v>
      </c>
      <c r="J67" s="81">
        <f>H67*0.7</f>
        <v>12600</v>
      </c>
    </row>
    <row r="68" spans="2:10" ht="54.75" customHeight="1">
      <c r="B68" s="234"/>
      <c r="C68" s="22"/>
      <c r="D68" s="140" t="s">
        <v>46</v>
      </c>
      <c r="E68" s="107" t="s">
        <v>169</v>
      </c>
      <c r="F68" s="101" t="s">
        <v>43</v>
      </c>
      <c r="G68" s="24"/>
      <c r="H68" s="87">
        <v>24200</v>
      </c>
      <c r="I68" s="88">
        <f t="shared" si="5"/>
        <v>20570</v>
      </c>
      <c r="J68" s="81">
        <f>H68*0.7</f>
        <v>16940</v>
      </c>
    </row>
    <row r="69" spans="2:10" ht="2.25" customHeight="1">
      <c r="B69" s="9"/>
      <c r="C69" s="9"/>
      <c r="D69"/>
      <c r="E69" s="53"/>
      <c r="F69"/>
      <c r="G69"/>
      <c r="H69" s="53"/>
      <c r="I69" s="53"/>
      <c r="J69" s="53"/>
    </row>
    <row r="70" spans="2:10" ht="15" customHeight="1">
      <c r="B70" s="231" t="s">
        <v>120</v>
      </c>
      <c r="C70" s="231"/>
      <c r="D70" s="231"/>
      <c r="E70" s="231"/>
      <c r="F70" s="231"/>
      <c r="G70" s="231"/>
      <c r="H70" s="231"/>
      <c r="I70" s="117"/>
      <c r="J70" s="117"/>
    </row>
    <row r="71" spans="2:10" ht="2.25" customHeight="1">
      <c r="B71" s="9"/>
      <c r="C71" s="9"/>
      <c r="D71"/>
      <c r="E71" s="53"/>
      <c r="F71"/>
      <c r="G71"/>
      <c r="H71" s="53"/>
      <c r="I71" s="53"/>
      <c r="J71" s="53"/>
    </row>
    <row r="72" spans="2:10" ht="89.25" customHeight="1">
      <c r="B72" s="106"/>
      <c r="C72" s="9"/>
      <c r="D72" s="95" t="s">
        <v>170</v>
      </c>
      <c r="E72" s="105" t="s">
        <v>213</v>
      </c>
      <c r="F72" s="77" t="s">
        <v>258</v>
      </c>
      <c r="G72" s="82"/>
      <c r="H72" s="86">
        <v>64500</v>
      </c>
      <c r="I72" s="88">
        <f>H72*0.85</f>
        <v>54825</v>
      </c>
      <c r="J72" s="81">
        <f>H72*0.7</f>
        <v>45150</v>
      </c>
    </row>
    <row r="73" spans="2:10" ht="88.5" customHeight="1">
      <c r="B73" s="102"/>
      <c r="C73" s="9"/>
      <c r="D73" s="223" t="s">
        <v>170</v>
      </c>
      <c r="E73" s="105" t="s">
        <v>214</v>
      </c>
      <c r="F73" s="77" t="s">
        <v>259</v>
      </c>
      <c r="G73" s="82"/>
      <c r="H73" s="86">
        <v>69500</v>
      </c>
      <c r="I73" s="88">
        <f>H73*0.85</f>
        <v>59075</v>
      </c>
      <c r="J73" s="81">
        <f>H73*0.7</f>
        <v>48650</v>
      </c>
    </row>
    <row r="74" spans="2:10" ht="81" customHeight="1">
      <c r="B74" s="235"/>
      <c r="C74" s="31"/>
      <c r="D74" s="95" t="s">
        <v>210</v>
      </c>
      <c r="E74" s="113" t="s">
        <v>77</v>
      </c>
      <c r="F74" s="65" t="s">
        <v>208</v>
      </c>
      <c r="G74" s="82"/>
      <c r="H74" s="86">
        <v>60000</v>
      </c>
      <c r="I74" s="88">
        <f>H74*0.85</f>
        <v>51000</v>
      </c>
      <c r="J74" s="81">
        <f>H74*0.7</f>
        <v>42000</v>
      </c>
    </row>
    <row r="75" spans="2:10" ht="81" customHeight="1">
      <c r="B75" s="236"/>
      <c r="C75" s="31"/>
      <c r="D75" s="95" t="s">
        <v>210</v>
      </c>
      <c r="E75" s="113" t="s">
        <v>78</v>
      </c>
      <c r="F75" s="65" t="s">
        <v>93</v>
      </c>
      <c r="G75" s="82"/>
      <c r="H75" s="86">
        <v>98000</v>
      </c>
      <c r="I75" s="88">
        <f>H75*0.85</f>
        <v>83300</v>
      </c>
      <c r="J75" s="81">
        <f>H75*0.7</f>
        <v>68600</v>
      </c>
    </row>
    <row r="76" spans="2:10" ht="90" customHeight="1">
      <c r="B76" s="229"/>
      <c r="C76" s="9"/>
      <c r="D76" s="90" t="s">
        <v>266</v>
      </c>
      <c r="E76" s="105" t="s">
        <v>48</v>
      </c>
      <c r="F76" s="77" t="s">
        <v>50</v>
      </c>
      <c r="G76" s="82"/>
      <c r="H76" s="86">
        <v>106800</v>
      </c>
      <c r="I76" s="88">
        <f>H76*0.85</f>
        <v>90780</v>
      </c>
      <c r="J76" s="81">
        <f>H76*0.7</f>
        <v>74760</v>
      </c>
    </row>
    <row r="77" spans="2:10" ht="90" customHeight="1">
      <c r="B77" s="229"/>
      <c r="C77" s="9"/>
      <c r="D77" s="216" t="s">
        <v>266</v>
      </c>
      <c r="E77" s="208" t="s">
        <v>298</v>
      </c>
      <c r="F77" s="209" t="s">
        <v>12</v>
      </c>
      <c r="G77" s="215"/>
      <c r="H77" s="182">
        <v>140500</v>
      </c>
      <c r="I77" s="164">
        <f t="shared" ref="I77:I83" si="6">H77*0.85</f>
        <v>119425</v>
      </c>
      <c r="J77" s="165">
        <f t="shared" ref="J77:J83" si="7">H77*0.7</f>
        <v>98350</v>
      </c>
    </row>
    <row r="78" spans="2:10" ht="90" customHeight="1">
      <c r="B78" s="229"/>
      <c r="C78" s="9"/>
      <c r="D78" s="90" t="s">
        <v>266</v>
      </c>
      <c r="E78" s="105" t="s">
        <v>299</v>
      </c>
      <c r="F78" s="77" t="s">
        <v>66</v>
      </c>
      <c r="G78" s="82"/>
      <c r="H78" s="86">
        <v>178900</v>
      </c>
      <c r="I78" s="88">
        <f t="shared" si="6"/>
        <v>152065</v>
      </c>
      <c r="J78" s="81">
        <f t="shared" si="7"/>
        <v>125229.99999999999</v>
      </c>
    </row>
    <row r="79" spans="2:10" ht="90" customHeight="1">
      <c r="B79" s="102"/>
      <c r="C79" s="9"/>
      <c r="D79" s="216" t="s">
        <v>265</v>
      </c>
      <c r="E79" s="210" t="s">
        <v>89</v>
      </c>
      <c r="F79" s="209" t="s">
        <v>117</v>
      </c>
      <c r="G79" s="215"/>
      <c r="H79" s="182">
        <v>144000</v>
      </c>
      <c r="I79" s="164">
        <f t="shared" si="6"/>
        <v>122400</v>
      </c>
      <c r="J79" s="165">
        <f t="shared" si="7"/>
        <v>100800</v>
      </c>
    </row>
    <row r="80" spans="2:10" ht="91.5" customHeight="1">
      <c r="B80" s="102"/>
      <c r="C80" s="9"/>
      <c r="D80" s="90" t="s">
        <v>265</v>
      </c>
      <c r="E80" s="113" t="s">
        <v>88</v>
      </c>
      <c r="F80" s="77" t="s">
        <v>260</v>
      </c>
      <c r="G80" s="82"/>
      <c r="H80" s="86">
        <v>118000</v>
      </c>
      <c r="I80" s="88">
        <f t="shared" si="6"/>
        <v>100300</v>
      </c>
      <c r="J80" s="81">
        <f t="shared" si="7"/>
        <v>82600</v>
      </c>
    </row>
    <row r="81" spans="2:11" ht="92.25" customHeight="1">
      <c r="B81" s="229"/>
      <c r="C81" s="9"/>
      <c r="D81" s="216" t="s">
        <v>265</v>
      </c>
      <c r="E81" s="208" t="s">
        <v>6</v>
      </c>
      <c r="F81" s="209" t="s">
        <v>125</v>
      </c>
      <c r="G81" s="215"/>
      <c r="H81" s="182">
        <v>123400</v>
      </c>
      <c r="I81" s="164">
        <f t="shared" si="6"/>
        <v>104890</v>
      </c>
      <c r="J81" s="165">
        <f t="shared" si="7"/>
        <v>86380</v>
      </c>
    </row>
    <row r="82" spans="2:11" ht="100.5" customHeight="1">
      <c r="B82" s="229"/>
      <c r="C82" s="9"/>
      <c r="D82" s="216" t="s">
        <v>265</v>
      </c>
      <c r="E82" s="208" t="s">
        <v>296</v>
      </c>
      <c r="F82" s="209" t="s">
        <v>118</v>
      </c>
      <c r="G82" s="215"/>
      <c r="H82" s="182">
        <v>158700</v>
      </c>
      <c r="I82" s="164">
        <f t="shared" si="6"/>
        <v>134895</v>
      </c>
      <c r="J82" s="165">
        <f t="shared" si="7"/>
        <v>111090</v>
      </c>
    </row>
    <row r="83" spans="2:11" ht="100.5" customHeight="1">
      <c r="B83" s="229"/>
      <c r="C83" s="9"/>
      <c r="D83" s="216" t="s">
        <v>265</v>
      </c>
      <c r="E83" s="208" t="s">
        <v>295</v>
      </c>
      <c r="F83" s="209" t="s">
        <v>119</v>
      </c>
      <c r="G83" s="215"/>
      <c r="H83" s="182">
        <v>183600</v>
      </c>
      <c r="I83" s="164">
        <f t="shared" si="6"/>
        <v>156060</v>
      </c>
      <c r="J83" s="165">
        <f t="shared" si="7"/>
        <v>128519.99999999999</v>
      </c>
    </row>
    <row r="84" spans="2:11" ht="2.25" customHeight="1">
      <c r="B84" s="134"/>
      <c r="C84" s="9"/>
      <c r="D84" s="135"/>
      <c r="E84" s="136"/>
      <c r="F84" s="137"/>
      <c r="G84" s="82"/>
      <c r="H84" s="115"/>
      <c r="I84" s="122"/>
      <c r="J84" s="138"/>
    </row>
    <row r="85" spans="2:11" ht="15" customHeight="1">
      <c r="B85" s="228" t="s">
        <v>14</v>
      </c>
      <c r="C85" s="228"/>
      <c r="D85" s="228"/>
      <c r="E85" s="228"/>
      <c r="F85" s="228"/>
      <c r="G85" s="228"/>
      <c r="H85" s="228"/>
      <c r="I85" s="120"/>
      <c r="J85" s="120"/>
    </row>
    <row r="86" spans="2:11" ht="2.25" customHeight="1">
      <c r="B86" s="134"/>
      <c r="C86" s="9"/>
      <c r="D86" s="135"/>
      <c r="E86" s="136"/>
      <c r="F86" s="137"/>
      <c r="G86" s="82"/>
      <c r="H86" s="115"/>
      <c r="I86" s="122"/>
      <c r="J86" s="138"/>
    </row>
    <row r="87" spans="2:11" ht="81" customHeight="1">
      <c r="B87" s="102"/>
      <c r="C87" s="9"/>
      <c r="D87" s="209" t="s">
        <v>126</v>
      </c>
      <c r="E87" s="211" t="s">
        <v>254</v>
      </c>
      <c r="F87" s="207" t="s">
        <v>255</v>
      </c>
      <c r="G87" s="215"/>
      <c r="H87" s="182">
        <v>37500</v>
      </c>
      <c r="I87" s="164">
        <f>H87*0.85</f>
        <v>31875</v>
      </c>
      <c r="J87" s="165">
        <f>H87*0.7</f>
        <v>26250</v>
      </c>
    </row>
    <row r="88" spans="2:11" ht="81" customHeight="1">
      <c r="B88" s="69"/>
      <c r="C88" s="27"/>
      <c r="D88" s="209" t="s">
        <v>126</v>
      </c>
      <c r="E88" s="211" t="s">
        <v>206</v>
      </c>
      <c r="F88" s="207" t="s">
        <v>154</v>
      </c>
      <c r="G88" s="212"/>
      <c r="H88" s="182">
        <v>40900</v>
      </c>
      <c r="I88" s="164">
        <f>H88*0.85</f>
        <v>34765</v>
      </c>
      <c r="J88" s="165">
        <f>H88*0.7</f>
        <v>28630</v>
      </c>
    </row>
    <row r="89" spans="2:11" ht="2.25" customHeight="1">
      <c r="B89" s="9"/>
      <c r="C89" s="9"/>
      <c r="D89"/>
      <c r="E89" s="53"/>
      <c r="F89"/>
      <c r="G89"/>
      <c r="H89" s="53"/>
      <c r="I89" s="53"/>
      <c r="J89" s="53"/>
    </row>
    <row r="90" spans="2:11" ht="15" customHeight="1">
      <c r="B90" s="228" t="s">
        <v>244</v>
      </c>
      <c r="C90" s="228"/>
      <c r="D90" s="228"/>
      <c r="E90" s="228"/>
      <c r="F90" s="228"/>
      <c r="G90" s="228"/>
      <c r="H90" s="228"/>
      <c r="I90" s="116"/>
      <c r="J90" s="116"/>
    </row>
    <row r="91" spans="2:11" ht="160.5" customHeight="1">
      <c r="F91" s="141" t="s">
        <v>286</v>
      </c>
    </row>
    <row r="92" spans="2:11" ht="48" customHeight="1">
      <c r="B92" s="123"/>
      <c r="D92" s="67" t="s">
        <v>59</v>
      </c>
      <c r="E92" s="124" t="s">
        <v>61</v>
      </c>
      <c r="F92" s="67" t="s">
        <v>60</v>
      </c>
      <c r="G92" s="99"/>
      <c r="H92" s="86">
        <v>24900</v>
      </c>
      <c r="I92" s="85">
        <f>H92*0.8</f>
        <v>19920</v>
      </c>
      <c r="J92" s="81">
        <f>H92*0.6</f>
        <v>14940</v>
      </c>
      <c r="K92" s="40"/>
    </row>
    <row r="93" spans="2:11" ht="78" customHeight="1">
      <c r="B93" s="64"/>
      <c r="C93" s="28"/>
      <c r="D93" s="101" t="s">
        <v>239</v>
      </c>
      <c r="E93" s="109" t="s">
        <v>129</v>
      </c>
      <c r="F93" s="67" t="s">
        <v>23</v>
      </c>
      <c r="G93" s="99"/>
      <c r="H93" s="86">
        <v>19500</v>
      </c>
      <c r="I93" s="85">
        <f t="shared" ref="I93:I104" si="8">H93*0.85</f>
        <v>16575</v>
      </c>
      <c r="J93" s="81">
        <f t="shared" ref="J93:J104" si="9">H93*0.7</f>
        <v>13650</v>
      </c>
    </row>
    <row r="94" spans="2:11" ht="90" customHeight="1">
      <c r="B94" s="64"/>
      <c r="C94" s="28"/>
      <c r="D94" s="101" t="s">
        <v>267</v>
      </c>
      <c r="E94" s="109" t="s">
        <v>38</v>
      </c>
      <c r="F94" s="67" t="s">
        <v>151</v>
      </c>
      <c r="G94" s="99"/>
      <c r="H94" s="86">
        <v>20600</v>
      </c>
      <c r="I94" s="85">
        <f t="shared" si="8"/>
        <v>17510</v>
      </c>
      <c r="J94" s="81">
        <f t="shared" si="9"/>
        <v>14419.999999999998</v>
      </c>
    </row>
    <row r="95" spans="2:11" ht="90" customHeight="1">
      <c r="B95" s="64"/>
      <c r="C95" s="28"/>
      <c r="D95" s="177" t="s">
        <v>267</v>
      </c>
      <c r="E95" s="180" t="s">
        <v>240</v>
      </c>
      <c r="F95" s="174" t="s">
        <v>280</v>
      </c>
      <c r="G95" s="181"/>
      <c r="H95" s="182">
        <v>19400</v>
      </c>
      <c r="I95" s="183">
        <f t="shared" si="8"/>
        <v>16490</v>
      </c>
      <c r="J95" s="165">
        <f t="shared" si="9"/>
        <v>13580</v>
      </c>
    </row>
    <row r="96" spans="2:11" ht="90" customHeight="1" thickBot="1">
      <c r="B96" s="128"/>
      <c r="C96" s="104"/>
      <c r="D96" s="184" t="s">
        <v>267</v>
      </c>
      <c r="E96" s="185" t="s">
        <v>241</v>
      </c>
      <c r="F96" s="186" t="s">
        <v>171</v>
      </c>
      <c r="G96" s="187"/>
      <c r="H96" s="188">
        <v>22600</v>
      </c>
      <c r="I96" s="189">
        <f t="shared" si="8"/>
        <v>19210</v>
      </c>
      <c r="J96" s="190">
        <f t="shared" si="9"/>
        <v>15819.999999999998</v>
      </c>
    </row>
    <row r="97" spans="2:12" ht="78" customHeight="1">
      <c r="B97" s="100"/>
      <c r="C97" s="23"/>
      <c r="D97" s="217" t="s">
        <v>223</v>
      </c>
      <c r="E97" s="193" t="s">
        <v>224</v>
      </c>
      <c r="F97" s="218" t="s">
        <v>229</v>
      </c>
      <c r="G97" s="194"/>
      <c r="H97" s="219">
        <v>24000</v>
      </c>
      <c r="I97" s="220">
        <f t="shared" si="8"/>
        <v>20400</v>
      </c>
      <c r="J97" s="197">
        <f t="shared" si="9"/>
        <v>16800</v>
      </c>
    </row>
    <row r="98" spans="2:12" ht="78" customHeight="1">
      <c r="B98" s="64"/>
      <c r="C98" s="111"/>
      <c r="D98" s="177" t="s">
        <v>192</v>
      </c>
      <c r="E98" s="180" t="s">
        <v>225</v>
      </c>
      <c r="F98" s="174" t="s">
        <v>226</v>
      </c>
      <c r="G98" s="221"/>
      <c r="H98" s="182">
        <v>34000</v>
      </c>
      <c r="I98" s="183">
        <f t="shared" si="8"/>
        <v>28900</v>
      </c>
      <c r="J98" s="165">
        <f t="shared" si="9"/>
        <v>23800</v>
      </c>
    </row>
    <row r="99" spans="2:12" ht="90" customHeight="1">
      <c r="B99" s="64"/>
      <c r="C99" s="28"/>
      <c r="D99" s="177" t="s">
        <v>192</v>
      </c>
      <c r="E99" s="180" t="s">
        <v>242</v>
      </c>
      <c r="F99" s="174" t="s">
        <v>243</v>
      </c>
      <c r="G99" s="181"/>
      <c r="H99" s="182">
        <v>40900</v>
      </c>
      <c r="I99" s="183">
        <f t="shared" si="8"/>
        <v>34765</v>
      </c>
      <c r="J99" s="165">
        <f t="shared" si="9"/>
        <v>28630</v>
      </c>
    </row>
    <row r="100" spans="2:12" ht="102" customHeight="1" thickBot="1">
      <c r="B100" s="128"/>
      <c r="C100" s="104"/>
      <c r="D100" s="184" t="s">
        <v>192</v>
      </c>
      <c r="E100" s="185" t="s">
        <v>132</v>
      </c>
      <c r="F100" s="186" t="s">
        <v>22</v>
      </c>
      <c r="G100" s="187"/>
      <c r="H100" s="188">
        <v>48600</v>
      </c>
      <c r="I100" s="189">
        <f t="shared" si="8"/>
        <v>41310</v>
      </c>
      <c r="J100" s="190">
        <f t="shared" si="9"/>
        <v>34020</v>
      </c>
    </row>
    <row r="101" spans="2:12" ht="78" customHeight="1">
      <c r="B101" s="100"/>
      <c r="C101" s="23"/>
      <c r="D101" s="192" t="s">
        <v>268</v>
      </c>
      <c r="E101" s="193" t="s">
        <v>227</v>
      </c>
      <c r="F101" s="218" t="s">
        <v>230</v>
      </c>
      <c r="G101" s="194"/>
      <c r="H101" s="219">
        <v>44000</v>
      </c>
      <c r="I101" s="222">
        <f>H101*0.85</f>
        <v>37400</v>
      </c>
      <c r="J101" s="197">
        <f>H101*0.7</f>
        <v>30799.999999999996</v>
      </c>
    </row>
    <row r="102" spans="2:12" ht="78" customHeight="1">
      <c r="B102" s="64"/>
      <c r="C102" s="111"/>
      <c r="D102" s="177" t="s">
        <v>9</v>
      </c>
      <c r="E102" s="180" t="s">
        <v>228</v>
      </c>
      <c r="F102" s="174" t="s">
        <v>231</v>
      </c>
      <c r="G102" s="221"/>
      <c r="H102" s="182">
        <v>54000</v>
      </c>
      <c r="I102" s="164">
        <f>H102*0.85</f>
        <v>45900</v>
      </c>
      <c r="J102" s="165">
        <f>H102*0.7</f>
        <v>37800</v>
      </c>
    </row>
    <row r="103" spans="2:12" ht="102" customHeight="1">
      <c r="B103" s="64"/>
      <c r="C103" s="28"/>
      <c r="D103" s="101" t="s">
        <v>9</v>
      </c>
      <c r="E103" s="225" t="s">
        <v>131</v>
      </c>
      <c r="F103" s="101" t="s">
        <v>128</v>
      </c>
      <c r="G103" s="99"/>
      <c r="H103" s="86">
        <v>60200</v>
      </c>
      <c r="I103" s="88">
        <f t="shared" si="8"/>
        <v>51170</v>
      </c>
      <c r="J103" s="81">
        <f t="shared" si="9"/>
        <v>42140</v>
      </c>
    </row>
    <row r="104" spans="2:12" ht="102" customHeight="1">
      <c r="B104" s="64"/>
      <c r="C104" s="28"/>
      <c r="D104" s="177" t="s">
        <v>9</v>
      </c>
      <c r="E104" s="180" t="s">
        <v>130</v>
      </c>
      <c r="F104" s="177" t="s">
        <v>112</v>
      </c>
      <c r="G104" s="181"/>
      <c r="H104" s="182">
        <v>68400</v>
      </c>
      <c r="I104" s="191">
        <f t="shared" si="8"/>
        <v>58140</v>
      </c>
      <c r="J104" s="165">
        <f t="shared" si="9"/>
        <v>47880</v>
      </c>
    </row>
    <row r="105" spans="2:12" ht="102" customHeight="1">
      <c r="B105" s="64"/>
      <c r="C105" s="28"/>
      <c r="D105" s="177" t="s">
        <v>268</v>
      </c>
      <c r="E105" s="180" t="s">
        <v>172</v>
      </c>
      <c r="F105" s="192" t="s">
        <v>122</v>
      </c>
      <c r="G105" s="181"/>
      <c r="H105" s="163">
        <v>109200</v>
      </c>
      <c r="I105" s="191">
        <f t="shared" ref="I105:I110" si="10">H105*0.85</f>
        <v>92820</v>
      </c>
      <c r="J105" s="165">
        <f t="shared" ref="J105:J110" si="11">H105*0.7</f>
        <v>76440</v>
      </c>
    </row>
    <row r="106" spans="2:12" ht="102" customHeight="1" thickBot="1">
      <c r="B106" s="128"/>
      <c r="C106" s="104"/>
      <c r="D106" s="129" t="s">
        <v>9</v>
      </c>
      <c r="E106" s="130" t="s">
        <v>133</v>
      </c>
      <c r="F106" s="129" t="s">
        <v>110</v>
      </c>
      <c r="G106" s="131"/>
      <c r="H106" s="132">
        <v>164900</v>
      </c>
      <c r="I106" s="133">
        <f t="shared" si="10"/>
        <v>140165</v>
      </c>
      <c r="J106" s="112">
        <f t="shared" si="11"/>
        <v>115429.99999999999</v>
      </c>
    </row>
    <row r="107" spans="2:12" ht="102" customHeight="1">
      <c r="B107" s="100"/>
      <c r="C107" s="125"/>
      <c r="D107" s="192" t="s">
        <v>269</v>
      </c>
      <c r="E107" s="193" t="s">
        <v>157</v>
      </c>
      <c r="F107" s="192" t="s">
        <v>121</v>
      </c>
      <c r="G107" s="194"/>
      <c r="H107" s="195">
        <v>135800</v>
      </c>
      <c r="I107" s="196">
        <f t="shared" si="10"/>
        <v>115430</v>
      </c>
      <c r="J107" s="197">
        <f t="shared" si="11"/>
        <v>95060</v>
      </c>
    </row>
    <row r="108" spans="2:12" ht="102" customHeight="1" thickBot="1">
      <c r="B108" s="128"/>
      <c r="C108" s="104"/>
      <c r="D108" s="184" t="s">
        <v>7</v>
      </c>
      <c r="E108" s="185" t="s">
        <v>134</v>
      </c>
      <c r="F108" s="184" t="s">
        <v>111</v>
      </c>
      <c r="G108" s="198"/>
      <c r="H108" s="199">
        <v>205400</v>
      </c>
      <c r="I108" s="200">
        <f t="shared" si="10"/>
        <v>174590</v>
      </c>
      <c r="J108" s="190">
        <f t="shared" si="11"/>
        <v>143780</v>
      </c>
      <c r="L108" s="8" t="s">
        <v>196</v>
      </c>
    </row>
    <row r="109" spans="2:12" ht="102" customHeight="1">
      <c r="B109" s="100"/>
      <c r="C109" s="125"/>
      <c r="D109" s="192" t="s">
        <v>270</v>
      </c>
      <c r="E109" s="193" t="s">
        <v>158</v>
      </c>
      <c r="F109" s="192" t="s">
        <v>188</v>
      </c>
      <c r="G109" s="194"/>
      <c r="H109" s="195">
        <v>176300</v>
      </c>
      <c r="I109" s="196">
        <f t="shared" si="10"/>
        <v>149855</v>
      </c>
      <c r="J109" s="197">
        <f t="shared" si="11"/>
        <v>123409.99999999999</v>
      </c>
    </row>
    <row r="110" spans="2:12" ht="102" customHeight="1">
      <c r="B110" s="64"/>
      <c r="C110" s="28"/>
      <c r="D110" s="177" t="s">
        <v>8</v>
      </c>
      <c r="E110" s="180" t="s">
        <v>135</v>
      </c>
      <c r="F110" s="177" t="s">
        <v>189</v>
      </c>
      <c r="G110" s="194"/>
      <c r="H110" s="163">
        <v>222800</v>
      </c>
      <c r="I110" s="191">
        <f t="shared" si="10"/>
        <v>189380</v>
      </c>
      <c r="J110" s="165">
        <f t="shared" si="11"/>
        <v>155960</v>
      </c>
      <c r="L110" s="8" t="s">
        <v>196</v>
      </c>
    </row>
    <row r="111" spans="2:12" ht="2.25" customHeight="1"/>
    <row r="112" spans="2:12" ht="15" customHeight="1">
      <c r="B112" s="231" t="s">
        <v>39</v>
      </c>
      <c r="C112" s="231"/>
      <c r="D112" s="231"/>
      <c r="E112" s="231"/>
      <c r="F112" s="231"/>
      <c r="G112" s="231"/>
      <c r="H112" s="231"/>
      <c r="I112" s="117"/>
      <c r="J112" s="117"/>
    </row>
    <row r="113" spans="2:10" ht="2.25" customHeight="1">
      <c r="B113" s="119"/>
      <c r="C113" s="119"/>
      <c r="D113" s="119"/>
      <c r="E113" s="119"/>
      <c r="F113" s="119"/>
      <c r="G113" s="83"/>
      <c r="H113" s="119"/>
      <c r="I113" s="119"/>
      <c r="J113" s="119"/>
    </row>
    <row r="114" spans="2:10" ht="48" customHeight="1">
      <c r="B114" s="74"/>
      <c r="C114" s="55"/>
      <c r="D114" s="71" t="s">
        <v>65</v>
      </c>
      <c r="E114" s="118" t="s">
        <v>90</v>
      </c>
      <c r="F114" s="71" t="s">
        <v>124</v>
      </c>
      <c r="G114" s="70"/>
      <c r="H114" s="87">
        <v>24900</v>
      </c>
      <c r="I114" s="98">
        <f>H114*0.9</f>
        <v>22410</v>
      </c>
      <c r="J114" s="81">
        <f>H114*0.8</f>
        <v>19920</v>
      </c>
    </row>
    <row r="115" spans="2:10" ht="48" customHeight="1">
      <c r="B115" s="74"/>
      <c r="C115" s="73"/>
      <c r="D115" s="161" t="s">
        <v>139</v>
      </c>
      <c r="E115" s="201" t="s">
        <v>92</v>
      </c>
      <c r="F115" s="161" t="s">
        <v>146</v>
      </c>
      <c r="G115" s="169"/>
      <c r="H115" s="163">
        <v>47000</v>
      </c>
      <c r="I115" s="191">
        <f>H115*0.9</f>
        <v>42300</v>
      </c>
      <c r="J115" s="165">
        <f>H115*0.8</f>
        <v>37600</v>
      </c>
    </row>
    <row r="116" spans="2:10" ht="48" customHeight="1">
      <c r="B116" s="64"/>
      <c r="C116" s="28"/>
      <c r="D116" s="161" t="s">
        <v>139</v>
      </c>
      <c r="E116" s="201" t="s">
        <v>91</v>
      </c>
      <c r="F116" s="161" t="s">
        <v>146</v>
      </c>
      <c r="G116" s="169"/>
      <c r="H116" s="163">
        <v>57500</v>
      </c>
      <c r="I116" s="191">
        <f>H116*0.9</f>
        <v>51750</v>
      </c>
      <c r="J116" s="165">
        <f>H116*0.8</f>
        <v>46000</v>
      </c>
    </row>
    <row r="117" spans="2:10" ht="2.25" customHeight="1"/>
    <row r="118" spans="2:10" ht="15" customHeight="1">
      <c r="B118" s="231" t="s">
        <v>0</v>
      </c>
      <c r="C118" s="231"/>
      <c r="D118" s="231"/>
      <c r="E118" s="231"/>
      <c r="F118" s="231"/>
      <c r="G118" s="231"/>
      <c r="H118" s="231"/>
      <c r="I118" s="117"/>
      <c r="J118" s="117"/>
    </row>
    <row r="119" spans="2:10" ht="2.25" customHeight="1"/>
    <row r="120" spans="2:10" ht="49.5" customHeight="1">
      <c r="B120" s="240"/>
      <c r="C120" s="44"/>
      <c r="D120" s="71" t="s">
        <v>271</v>
      </c>
      <c r="E120" s="72" t="s">
        <v>47</v>
      </c>
      <c r="F120" s="67" t="s">
        <v>75</v>
      </c>
      <c r="G120" s="76"/>
      <c r="H120" s="79">
        <v>83700</v>
      </c>
      <c r="I120" s="89">
        <f>H120*0.98</f>
        <v>82026</v>
      </c>
      <c r="J120" s="80">
        <f>H120*0.96</f>
        <v>80352</v>
      </c>
    </row>
    <row r="121" spans="2:10" ht="49.5" customHeight="1">
      <c r="B121" s="240"/>
      <c r="C121" s="46"/>
      <c r="D121" s="71" t="s">
        <v>271</v>
      </c>
      <c r="E121" s="72" t="s">
        <v>72</v>
      </c>
      <c r="F121" s="67" t="s">
        <v>191</v>
      </c>
      <c r="G121" s="75"/>
      <c r="H121" s="79">
        <v>97500</v>
      </c>
      <c r="I121" s="89">
        <f>H121*0.98</f>
        <v>95550</v>
      </c>
      <c r="J121" s="80">
        <f>H121*0.96</f>
        <v>93600</v>
      </c>
    </row>
    <row r="122" spans="2:10" ht="49.5" customHeight="1">
      <c r="B122" s="240"/>
      <c r="C122" s="46"/>
      <c r="D122" s="71" t="s">
        <v>271</v>
      </c>
      <c r="E122" s="72" t="s">
        <v>73</v>
      </c>
      <c r="F122" s="67" t="s">
        <v>138</v>
      </c>
      <c r="G122" s="75"/>
      <c r="H122" s="79">
        <v>152800</v>
      </c>
      <c r="I122" s="89">
        <f>H122*0.95</f>
        <v>145160</v>
      </c>
      <c r="J122" s="80">
        <f>H122*0.9</f>
        <v>137520</v>
      </c>
    </row>
    <row r="123" spans="2:10" ht="49.5" customHeight="1">
      <c r="B123" s="240"/>
      <c r="C123" s="41"/>
      <c r="D123" s="71" t="s">
        <v>271</v>
      </c>
      <c r="E123" s="72" t="s">
        <v>74</v>
      </c>
      <c r="F123" s="67" t="s">
        <v>71</v>
      </c>
      <c r="G123" s="76"/>
      <c r="H123" s="79">
        <v>226800</v>
      </c>
      <c r="I123" s="89">
        <f>H123*0.95</f>
        <v>215460</v>
      </c>
      <c r="J123" s="80">
        <f>H123*0.9</f>
        <v>204120</v>
      </c>
    </row>
    <row r="124" spans="2:10" ht="2.25" customHeight="1">
      <c r="B124" s="47"/>
      <c r="C124" s="21"/>
      <c r="D124" s="24"/>
      <c r="E124" s="26"/>
      <c r="F124" s="38"/>
      <c r="G124" s="21"/>
      <c r="H124" s="30"/>
      <c r="I124" s="21"/>
      <c r="J124" s="21"/>
    </row>
    <row r="125" spans="2:10" ht="15" customHeight="1">
      <c r="B125" s="231" t="s">
        <v>83</v>
      </c>
      <c r="C125" s="231"/>
      <c r="D125" s="231"/>
      <c r="E125" s="231"/>
      <c r="F125" s="231"/>
      <c r="G125" s="231"/>
      <c r="H125" s="231"/>
      <c r="I125" s="117"/>
      <c r="J125" s="117"/>
    </row>
    <row r="126" spans="2:10" ht="2.25" customHeight="1">
      <c r="B126" s="21"/>
      <c r="C126" s="21"/>
      <c r="D126" s="21"/>
      <c r="E126" s="21"/>
      <c r="F126" s="39"/>
      <c r="G126" s="21"/>
      <c r="H126" s="42"/>
      <c r="I126" s="43"/>
      <c r="J126" s="43"/>
    </row>
    <row r="127" spans="2:10" ht="42" customHeight="1">
      <c r="B127" s="240"/>
      <c r="C127" s="21"/>
      <c r="D127" s="161" t="s">
        <v>272</v>
      </c>
      <c r="E127" s="160" t="s">
        <v>141</v>
      </c>
      <c r="F127" s="174" t="s">
        <v>205</v>
      </c>
      <c r="G127" s="202"/>
      <c r="H127" s="203">
        <v>25000</v>
      </c>
      <c r="I127" s="204">
        <f>H127*0.95</f>
        <v>23750</v>
      </c>
      <c r="J127" s="205">
        <f>H127*0.9</f>
        <v>22500</v>
      </c>
    </row>
    <row r="128" spans="2:10" ht="42" customHeight="1">
      <c r="B128" s="240"/>
      <c r="C128" s="75"/>
      <c r="D128" s="71" t="s">
        <v>273</v>
      </c>
      <c r="E128" s="72" t="s">
        <v>281</v>
      </c>
      <c r="F128" s="67" t="s">
        <v>282</v>
      </c>
      <c r="G128" s="75"/>
      <c r="H128" s="79">
        <v>29600</v>
      </c>
      <c r="I128" s="89">
        <f>H128*0.95</f>
        <v>28120</v>
      </c>
      <c r="J128" s="80">
        <f>H128*0.9</f>
        <v>26640</v>
      </c>
    </row>
    <row r="129" spans="2:10" ht="42" customHeight="1">
      <c r="B129" s="240"/>
      <c r="C129" s="110"/>
      <c r="D129" s="161" t="s">
        <v>272</v>
      </c>
      <c r="E129" s="160" t="s">
        <v>235</v>
      </c>
      <c r="F129" s="174" t="s">
        <v>147</v>
      </c>
      <c r="G129" s="202"/>
      <c r="H129" s="203">
        <v>32200</v>
      </c>
      <c r="I129" s="204">
        <f>H129*0.95</f>
        <v>30590</v>
      </c>
      <c r="J129" s="80">
        <f>H129*0.9</f>
        <v>28980</v>
      </c>
    </row>
    <row r="130" spans="2:10" ht="42" customHeight="1">
      <c r="B130" s="240"/>
      <c r="C130" s="44"/>
      <c r="D130" s="71" t="s">
        <v>273</v>
      </c>
      <c r="E130" s="72" t="s">
        <v>236</v>
      </c>
      <c r="F130" s="67" t="s">
        <v>237</v>
      </c>
      <c r="G130" s="76"/>
      <c r="H130" s="79">
        <v>50400</v>
      </c>
      <c r="I130" s="89">
        <f>H130*0.95</f>
        <v>47880</v>
      </c>
      <c r="J130" s="80">
        <f>H130*0.9</f>
        <v>45360</v>
      </c>
    </row>
    <row r="131" spans="2:10" ht="2.25" customHeight="1">
      <c r="B131" s="47"/>
      <c r="C131" s="21"/>
      <c r="D131" s="24"/>
      <c r="E131" s="26"/>
      <c r="F131" s="38"/>
      <c r="G131" s="21"/>
      <c r="H131" s="30"/>
      <c r="I131" s="21"/>
      <c r="J131" s="21"/>
    </row>
    <row r="132" spans="2:10" ht="15" customHeight="1">
      <c r="B132" s="231" t="s">
        <v>277</v>
      </c>
      <c r="C132" s="231"/>
      <c r="D132" s="231"/>
      <c r="E132" s="231"/>
      <c r="F132" s="231"/>
      <c r="G132" s="231"/>
      <c r="H132" s="231"/>
      <c r="I132" s="117"/>
      <c r="J132" s="117"/>
    </row>
    <row r="133" spans="2:10" ht="2.25" customHeight="1">
      <c r="B133" s="21"/>
      <c r="C133" s="21"/>
      <c r="D133" s="21"/>
      <c r="E133" s="21"/>
      <c r="F133" s="39"/>
      <c r="G133" s="21"/>
      <c r="H133" s="42"/>
      <c r="I133" s="43"/>
      <c r="J133" s="43"/>
    </row>
    <row r="134" spans="2:10" ht="30" customHeight="1">
      <c r="B134" s="237"/>
      <c r="C134" s="41"/>
      <c r="D134" s="161" t="s">
        <v>207</v>
      </c>
      <c r="E134" s="160" t="s">
        <v>62</v>
      </c>
      <c r="F134" s="161" t="s">
        <v>100</v>
      </c>
      <c r="G134" s="202"/>
      <c r="H134" s="203">
        <v>14500</v>
      </c>
      <c r="I134" s="204">
        <f>H134*0.95</f>
        <v>13775</v>
      </c>
      <c r="J134" s="205">
        <f>H134*0.9</f>
        <v>13050</v>
      </c>
    </row>
    <row r="135" spans="2:10" ht="30" customHeight="1">
      <c r="B135" s="238"/>
      <c r="C135" s="45"/>
      <c r="D135" s="161" t="s">
        <v>207</v>
      </c>
      <c r="E135" s="160" t="s">
        <v>63</v>
      </c>
      <c r="F135" s="161" t="s">
        <v>101</v>
      </c>
      <c r="G135" s="206"/>
      <c r="H135" s="203">
        <v>18000</v>
      </c>
      <c r="I135" s="204">
        <f>H135*0.95</f>
        <v>17100</v>
      </c>
      <c r="J135" s="205">
        <f>H135*0.9</f>
        <v>16200</v>
      </c>
    </row>
    <row r="136" spans="2:10" ht="30" customHeight="1">
      <c r="B136" s="238"/>
      <c r="C136" s="45"/>
      <c r="D136" s="161" t="s">
        <v>207</v>
      </c>
      <c r="E136" s="160" t="s">
        <v>42</v>
      </c>
      <c r="F136" s="161" t="s">
        <v>102</v>
      </c>
      <c r="G136" s="206"/>
      <c r="H136" s="203">
        <v>24200</v>
      </c>
      <c r="I136" s="204">
        <f>H136*0.95</f>
        <v>22990</v>
      </c>
      <c r="J136" s="205">
        <f>H136*0.9</f>
        <v>21780</v>
      </c>
    </row>
    <row r="137" spans="2:10" ht="30" customHeight="1">
      <c r="B137" s="239"/>
      <c r="C137" s="45"/>
      <c r="D137" s="71" t="s">
        <v>207</v>
      </c>
      <c r="E137" s="72" t="s">
        <v>238</v>
      </c>
      <c r="F137" s="71" t="s">
        <v>103</v>
      </c>
      <c r="G137" s="21"/>
      <c r="H137" s="79">
        <v>31700</v>
      </c>
      <c r="I137" s="89">
        <f>H137*0.95</f>
        <v>30115</v>
      </c>
      <c r="J137" s="80">
        <f>H137*0.9</f>
        <v>28530</v>
      </c>
    </row>
  </sheetData>
  <customSheetViews>
    <customSheetView guid="{F0845E88-CDDC-48A8-ACF0-8F3CA3FB4E6A}" showRuler="0">
      <pane xSplit="10" ySplit="7" topLeftCell="K8" activePane="bottomRight" state="frozenSplit"/>
      <selection pane="bottomRight" activeCell="B6" sqref="B6"/>
      <pageMargins left="0.19685039370078741" right="0.19685039370078741" top="0.39370078740157483" bottom="0.39370078740157483" header="0.31496062992125984" footer="0.31496062992125984"/>
      <pageSetup paperSize="9" orientation="portrait" r:id="rId1"/>
      <headerFooter alignWithMargins="0"/>
    </customSheetView>
  </customSheetViews>
  <mergeCells count="35">
    <mergeCell ref="B45:B46"/>
    <mergeCell ref="B35:B36"/>
    <mergeCell ref="B37:B39"/>
    <mergeCell ref="B62:B63"/>
    <mergeCell ref="B43:B44"/>
    <mergeCell ref="B27:H27"/>
    <mergeCell ref="B33:H33"/>
    <mergeCell ref="B30:B31"/>
    <mergeCell ref="B40:B41"/>
    <mergeCell ref="B2:D6"/>
    <mergeCell ref="B9:I9"/>
    <mergeCell ref="B19:B20"/>
    <mergeCell ref="B24:B25"/>
    <mergeCell ref="B10:H10"/>
    <mergeCell ref="B22:H22"/>
    <mergeCell ref="B48:H48"/>
    <mergeCell ref="B134:B137"/>
    <mergeCell ref="B112:H112"/>
    <mergeCell ref="B66:B68"/>
    <mergeCell ref="B120:B123"/>
    <mergeCell ref="B125:H125"/>
    <mergeCell ref="B127:B130"/>
    <mergeCell ref="B132:H132"/>
    <mergeCell ref="B76:B78"/>
    <mergeCell ref="B50:B51"/>
    <mergeCell ref="B64:B65"/>
    <mergeCell ref="B90:H90"/>
    <mergeCell ref="B81:B83"/>
    <mergeCell ref="B53:B54"/>
    <mergeCell ref="B118:H118"/>
    <mergeCell ref="B57:B59"/>
    <mergeCell ref="B85:H85"/>
    <mergeCell ref="B55:B56"/>
    <mergeCell ref="B70:H70"/>
    <mergeCell ref="B74:B75"/>
  </mergeCells>
  <phoneticPr fontId="5" type="noConversion"/>
  <printOptions horizontalCentered="1"/>
  <pageMargins left="0.19685039370078741" right="0.11811023622047245" top="0.19685039370078741" bottom="0.19685039370078741" header="0.19685039370078741" footer="0.19685039370078741"/>
  <pageSetup paperSize="9" scale="90" orientation="portrait" horizontalDpi="300" verticalDpi="3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</sheetPr>
  <dimension ref="A1:K65"/>
  <sheetViews>
    <sheetView zoomScaleNormal="75" workbookViewId="0">
      <pane ySplit="9" topLeftCell="A48" activePane="bottomLeft" state="frozenSplit"/>
      <selection activeCell="T11" sqref="T11"/>
      <selection pane="bottomLeft" activeCell="F50" sqref="F50"/>
    </sheetView>
  </sheetViews>
  <sheetFormatPr defaultRowHeight="12.75"/>
  <cols>
    <col min="1" max="1" width="0.42578125" style="1" customWidth="1"/>
    <col min="2" max="2" width="12.7109375" style="8" customWidth="1"/>
    <col min="3" max="3" width="0.42578125" style="8" customWidth="1"/>
    <col min="4" max="4" width="15" style="1" customWidth="1"/>
    <col min="5" max="5" width="15" style="8" customWidth="1"/>
    <col min="6" max="6" width="54.28515625" style="1" customWidth="1"/>
    <col min="7" max="7" width="0.42578125" style="1" customWidth="1"/>
    <col min="8" max="10" width="9.7109375" style="8" customWidth="1"/>
    <col min="11" max="11" width="0.42578125" style="1" customWidth="1"/>
    <col min="12" max="16384" width="9.140625" style="1"/>
  </cols>
  <sheetData>
    <row r="1" spans="1:10" ht="2.25" customHeight="1"/>
    <row r="2" spans="1:10" ht="13.5" customHeight="1">
      <c r="B2" s="241"/>
      <c r="C2" s="241"/>
      <c r="D2" s="241"/>
      <c r="E2" s="19"/>
      <c r="F2" s="12"/>
      <c r="G2" s="10"/>
      <c r="H2" s="14"/>
      <c r="I2" s="48"/>
      <c r="J2" s="48"/>
    </row>
    <row r="3" spans="1:10" ht="13.5" customHeight="1">
      <c r="B3" s="241"/>
      <c r="C3" s="241"/>
      <c r="D3" s="241"/>
      <c r="E3" s="19"/>
      <c r="F3" s="12"/>
      <c r="G3" s="10"/>
      <c r="H3" s="14"/>
      <c r="I3" s="48"/>
      <c r="J3" s="48"/>
    </row>
    <row r="4" spans="1:10" ht="13.5" customHeight="1">
      <c r="B4" s="241"/>
      <c r="C4" s="241"/>
      <c r="D4" s="241"/>
      <c r="E4" s="19"/>
      <c r="F4" s="12"/>
      <c r="G4" s="10"/>
      <c r="H4" s="14"/>
      <c r="I4" s="48"/>
      <c r="J4" s="48"/>
    </row>
    <row r="5" spans="1:10" ht="13.5" customHeight="1">
      <c r="B5" s="241"/>
      <c r="C5" s="241"/>
      <c r="D5" s="241"/>
      <c r="E5" s="16"/>
      <c r="F5" s="13"/>
      <c r="G5" s="11"/>
      <c r="H5" s="15"/>
      <c r="I5" s="18"/>
      <c r="J5" s="18"/>
    </row>
    <row r="6" spans="1:10" ht="13.5" customHeight="1">
      <c r="B6" s="241"/>
      <c r="C6" s="241"/>
      <c r="D6" s="241"/>
      <c r="E6" s="17"/>
      <c r="F6" s="13"/>
      <c r="G6" s="11"/>
      <c r="H6" s="49"/>
      <c r="I6" s="18"/>
      <c r="J6" s="18"/>
    </row>
    <row r="7" spans="1:10" ht="2.25" customHeight="1">
      <c r="A7" s="2"/>
      <c r="B7" s="3"/>
      <c r="C7" s="3"/>
      <c r="D7" s="4"/>
      <c r="E7" s="50"/>
      <c r="F7" s="4"/>
      <c r="G7" s="4"/>
      <c r="H7" s="50"/>
      <c r="I7" s="5"/>
      <c r="J7" s="5"/>
    </row>
    <row r="8" spans="1:10" s="59" customFormat="1" ht="15" customHeight="1">
      <c r="B8" s="145" t="s">
        <v>84</v>
      </c>
      <c r="C8" s="20"/>
      <c r="D8" s="145" t="s">
        <v>85</v>
      </c>
      <c r="E8" s="148" t="s">
        <v>86</v>
      </c>
      <c r="F8" s="145" t="s">
        <v>87</v>
      </c>
      <c r="G8" s="20"/>
      <c r="H8" s="146" t="s">
        <v>152</v>
      </c>
      <c r="I8" s="147" t="s">
        <v>153</v>
      </c>
      <c r="J8" s="146" t="s">
        <v>285</v>
      </c>
    </row>
    <row r="9" spans="1:10" ht="2.25" customHeight="1">
      <c r="A9" s="6"/>
      <c r="B9" s="242"/>
      <c r="C9" s="242"/>
      <c r="D9" s="242"/>
      <c r="E9" s="242"/>
      <c r="F9" s="242"/>
      <c r="G9" s="242"/>
      <c r="H9" s="242"/>
      <c r="I9" s="242"/>
      <c r="J9" s="97"/>
    </row>
    <row r="10" spans="1:10" ht="15" customHeight="1">
      <c r="B10" s="231" t="s">
        <v>261</v>
      </c>
      <c r="C10" s="231"/>
      <c r="D10" s="231"/>
      <c r="E10" s="231"/>
      <c r="F10" s="231"/>
      <c r="G10" s="231"/>
      <c r="H10" s="231"/>
      <c r="I10" s="117"/>
      <c r="J10" s="117"/>
    </row>
    <row r="11" spans="1:10" ht="2.25" customHeight="1">
      <c r="B11" s="68"/>
      <c r="C11" s="35"/>
      <c r="D11" s="35"/>
      <c r="E11" s="32"/>
      <c r="F11" s="35"/>
      <c r="G11" s="35"/>
      <c r="H11" s="32"/>
      <c r="I11" s="32"/>
      <c r="J11" s="32"/>
    </row>
    <row r="12" spans="1:10" ht="60" customHeight="1">
      <c r="B12" s="232"/>
      <c r="C12" s="23"/>
      <c r="D12" s="91" t="s">
        <v>161</v>
      </c>
      <c r="E12" s="121" t="s">
        <v>181</v>
      </c>
      <c r="F12" s="67" t="s">
        <v>179</v>
      </c>
      <c r="G12" s="56"/>
      <c r="H12" s="142">
        <v>14000</v>
      </c>
      <c r="I12" s="143">
        <f>H12*0.85</f>
        <v>11900</v>
      </c>
      <c r="J12" s="144">
        <f>H12*0.7</f>
        <v>9800</v>
      </c>
    </row>
    <row r="13" spans="1:10" ht="60" customHeight="1">
      <c r="B13" s="234"/>
      <c r="C13" s="23"/>
      <c r="D13" s="91" t="s">
        <v>161</v>
      </c>
      <c r="E13" s="121" t="s">
        <v>182</v>
      </c>
      <c r="F13" s="67" t="s">
        <v>180</v>
      </c>
      <c r="G13" s="56"/>
      <c r="H13" s="142">
        <v>22500</v>
      </c>
      <c r="I13" s="143">
        <f>H13*0.85</f>
        <v>19125</v>
      </c>
      <c r="J13" s="144">
        <f>H13*0.7</f>
        <v>15749.999999999998</v>
      </c>
    </row>
    <row r="14" spans="1:10" ht="2.25" customHeight="1">
      <c r="B14" s="23"/>
      <c r="C14" s="22"/>
      <c r="D14" s="29"/>
      <c r="E14" s="57"/>
      <c r="F14" s="24"/>
      <c r="G14" s="24"/>
      <c r="H14" s="51"/>
      <c r="I14" s="51"/>
      <c r="J14" s="51"/>
    </row>
    <row r="15" spans="1:10" s="2" customFormat="1" ht="15" customHeight="1">
      <c r="B15" s="231" t="s">
        <v>262</v>
      </c>
      <c r="C15" s="231"/>
      <c r="D15" s="231"/>
      <c r="E15" s="231"/>
      <c r="F15" s="231"/>
      <c r="G15" s="231"/>
      <c r="H15" s="231"/>
      <c r="I15" s="117"/>
      <c r="J15" s="117"/>
    </row>
    <row r="16" spans="1:10" s="2" customFormat="1" ht="2.4500000000000002" customHeight="1">
      <c r="B16" s="35"/>
      <c r="C16" s="35"/>
      <c r="D16" s="35"/>
      <c r="E16" s="32"/>
      <c r="F16" s="35"/>
      <c r="G16" s="35"/>
      <c r="H16" s="32"/>
      <c r="I16" s="32"/>
      <c r="J16" s="32"/>
    </row>
    <row r="17" spans="2:10" ht="66" customHeight="1">
      <c r="B17" s="230"/>
      <c r="C17" s="22"/>
      <c r="D17" s="176" t="s">
        <v>193</v>
      </c>
      <c r="E17" s="167" t="s">
        <v>195</v>
      </c>
      <c r="F17" s="174" t="s">
        <v>173</v>
      </c>
      <c r="G17" s="169"/>
      <c r="H17" s="163">
        <v>12200</v>
      </c>
      <c r="I17" s="164">
        <f>H17*0.85</f>
        <v>10370</v>
      </c>
      <c r="J17" s="165">
        <f>H17*0.7</f>
        <v>8540</v>
      </c>
    </row>
    <row r="18" spans="2:10" ht="66" customHeight="1">
      <c r="B18" s="230"/>
      <c r="C18" s="22"/>
      <c r="D18" s="140" t="s">
        <v>194</v>
      </c>
      <c r="E18" s="107" t="s">
        <v>108</v>
      </c>
      <c r="F18" s="67" t="s">
        <v>174</v>
      </c>
      <c r="G18" s="56"/>
      <c r="H18" s="142">
        <v>18500</v>
      </c>
      <c r="I18" s="143">
        <f>H18*0.85</f>
        <v>15725</v>
      </c>
      <c r="J18" s="144">
        <f>H18*0.7</f>
        <v>12950</v>
      </c>
    </row>
    <row r="19" spans="2:10" ht="66" customHeight="1">
      <c r="B19" s="230"/>
      <c r="C19" s="22"/>
      <c r="D19" s="140" t="s">
        <v>194</v>
      </c>
      <c r="E19" s="107" t="s">
        <v>177</v>
      </c>
      <c r="F19" s="67" t="s">
        <v>175</v>
      </c>
      <c r="G19" s="24"/>
      <c r="H19" s="150">
        <v>16500</v>
      </c>
      <c r="I19" s="151">
        <f>H19*0.85</f>
        <v>14025</v>
      </c>
      <c r="J19" s="152">
        <f>H19*0.7</f>
        <v>11550</v>
      </c>
    </row>
    <row r="20" spans="2:10" ht="66" customHeight="1">
      <c r="B20" s="230"/>
      <c r="C20" s="22"/>
      <c r="D20" s="140" t="s">
        <v>194</v>
      </c>
      <c r="E20" s="107" t="s">
        <v>178</v>
      </c>
      <c r="F20" s="67" t="s">
        <v>176</v>
      </c>
      <c r="G20" s="24"/>
      <c r="H20" s="142">
        <v>25400</v>
      </c>
      <c r="I20" s="143">
        <f>H20*0.85</f>
        <v>21590</v>
      </c>
      <c r="J20" s="144">
        <f>H20*0.7</f>
        <v>17780</v>
      </c>
    </row>
    <row r="21" spans="2:10" s="7" customFormat="1" ht="2.25" customHeight="1">
      <c r="B21" s="23"/>
      <c r="C21" s="22"/>
      <c r="D21" s="29"/>
      <c r="E21" s="57"/>
      <c r="F21" s="24"/>
      <c r="G21" s="24"/>
      <c r="H21" s="51"/>
      <c r="I21" s="51"/>
      <c r="J21" s="51"/>
    </row>
    <row r="22" spans="2:10" s="7" customFormat="1" ht="15" customHeight="1">
      <c r="B22" s="231" t="s">
        <v>263</v>
      </c>
      <c r="C22" s="231"/>
      <c r="D22" s="231"/>
      <c r="E22" s="231"/>
      <c r="F22" s="231"/>
      <c r="G22" s="231"/>
      <c r="H22" s="231"/>
      <c r="I22" s="117"/>
      <c r="J22" s="117"/>
    </row>
    <row r="23" spans="2:10" s="7" customFormat="1" ht="2.4500000000000002" customHeight="1">
      <c r="B23" s="34"/>
      <c r="C23" s="35"/>
      <c r="D23" s="35"/>
      <c r="E23" s="32"/>
      <c r="F23" s="35"/>
      <c r="G23" s="33"/>
      <c r="H23" s="32"/>
      <c r="I23" s="52"/>
      <c r="J23" s="32"/>
    </row>
    <row r="24" spans="2:10" ht="66" customHeight="1">
      <c r="B24" s="230"/>
      <c r="C24" s="22"/>
      <c r="D24" s="176" t="s">
        <v>46</v>
      </c>
      <c r="E24" s="167" t="s">
        <v>113</v>
      </c>
      <c r="F24" s="174" t="s">
        <v>249</v>
      </c>
      <c r="G24" s="169"/>
      <c r="H24" s="163">
        <v>12200</v>
      </c>
      <c r="I24" s="164">
        <f>H24*0.85</f>
        <v>10370</v>
      </c>
      <c r="J24" s="165">
        <f t="shared" ref="J24:J31" si="0">H24*0.7</f>
        <v>8540</v>
      </c>
    </row>
    <row r="25" spans="2:10" ht="66" customHeight="1">
      <c r="B25" s="230"/>
      <c r="C25" s="22"/>
      <c r="D25" s="140" t="s">
        <v>46</v>
      </c>
      <c r="E25" s="107" t="s">
        <v>247</v>
      </c>
      <c r="F25" s="67" t="s">
        <v>248</v>
      </c>
      <c r="G25" s="56"/>
      <c r="H25" s="142">
        <v>18500</v>
      </c>
      <c r="I25" s="143">
        <f t="shared" ref="I25:I31" si="1">H25*0.85</f>
        <v>15725</v>
      </c>
      <c r="J25" s="144">
        <f t="shared" si="0"/>
        <v>12950</v>
      </c>
    </row>
    <row r="26" spans="2:10" ht="66" customHeight="1">
      <c r="B26" s="230"/>
      <c r="C26" s="22"/>
      <c r="D26" s="140" t="s">
        <v>46</v>
      </c>
      <c r="E26" s="107" t="s">
        <v>215</v>
      </c>
      <c r="F26" s="67" t="s">
        <v>250</v>
      </c>
      <c r="G26" s="56"/>
      <c r="H26" s="150">
        <v>16500</v>
      </c>
      <c r="I26" s="151">
        <f t="shared" si="1"/>
        <v>14025</v>
      </c>
      <c r="J26" s="152">
        <f t="shared" si="0"/>
        <v>11550</v>
      </c>
    </row>
    <row r="27" spans="2:10" ht="66" customHeight="1">
      <c r="B27" s="230"/>
      <c r="C27" s="22"/>
      <c r="D27" s="140" t="s">
        <v>46</v>
      </c>
      <c r="E27" s="107" t="s">
        <v>216</v>
      </c>
      <c r="F27" s="67" t="s">
        <v>251</v>
      </c>
      <c r="G27" s="56"/>
      <c r="H27" s="142">
        <v>25400</v>
      </c>
      <c r="I27" s="143">
        <f t="shared" si="1"/>
        <v>21590</v>
      </c>
      <c r="J27" s="144">
        <f t="shared" si="0"/>
        <v>17780</v>
      </c>
    </row>
    <row r="28" spans="2:10" ht="66" customHeight="1">
      <c r="B28" s="246"/>
      <c r="C28" s="22"/>
      <c r="D28" s="140" t="s">
        <v>46</v>
      </c>
      <c r="E28" s="107" t="s">
        <v>219</v>
      </c>
      <c r="F28" s="67" t="s">
        <v>275</v>
      </c>
      <c r="G28" s="24"/>
      <c r="H28" s="150">
        <v>29800</v>
      </c>
      <c r="I28" s="151">
        <f t="shared" si="1"/>
        <v>25330</v>
      </c>
      <c r="J28" s="152">
        <f t="shared" si="0"/>
        <v>20860</v>
      </c>
    </row>
    <row r="29" spans="2:10" ht="66" customHeight="1">
      <c r="B29" s="246"/>
      <c r="C29" s="22"/>
      <c r="D29" s="140" t="s">
        <v>46</v>
      </c>
      <c r="E29" s="107" t="s">
        <v>220</v>
      </c>
      <c r="F29" s="67" t="s">
        <v>253</v>
      </c>
      <c r="G29" s="24"/>
      <c r="H29" s="142">
        <v>39800</v>
      </c>
      <c r="I29" s="143">
        <f>H29*0.85</f>
        <v>33830</v>
      </c>
      <c r="J29" s="144">
        <f>H29*0.7</f>
        <v>27860</v>
      </c>
    </row>
    <row r="30" spans="2:10" ht="66" customHeight="1">
      <c r="B30" s="244"/>
      <c r="C30" s="22"/>
      <c r="D30" s="140" t="s">
        <v>46</v>
      </c>
      <c r="E30" s="107" t="s">
        <v>221</v>
      </c>
      <c r="F30" s="67" t="s">
        <v>222</v>
      </c>
      <c r="G30" s="24"/>
      <c r="H30" s="150">
        <v>37500</v>
      </c>
      <c r="I30" s="151">
        <f>H30*0.85</f>
        <v>31875</v>
      </c>
      <c r="J30" s="152">
        <f>H30*0.7</f>
        <v>26250</v>
      </c>
    </row>
    <row r="31" spans="2:10" ht="66" customHeight="1">
      <c r="B31" s="245"/>
      <c r="C31" s="22"/>
      <c r="D31" s="140" t="s">
        <v>46</v>
      </c>
      <c r="E31" s="107" t="s">
        <v>252</v>
      </c>
      <c r="F31" s="67" t="s">
        <v>276</v>
      </c>
      <c r="G31" s="24"/>
      <c r="H31" s="142">
        <v>47600</v>
      </c>
      <c r="I31" s="143">
        <f t="shared" si="1"/>
        <v>40460</v>
      </c>
      <c r="J31" s="144">
        <f t="shared" si="0"/>
        <v>33320</v>
      </c>
    </row>
    <row r="32" spans="2:10" ht="2.25" customHeight="1">
      <c r="B32" s="9"/>
      <c r="C32" s="9"/>
      <c r="D32"/>
      <c r="E32" s="53"/>
      <c r="F32"/>
      <c r="G32"/>
      <c r="H32" s="53"/>
      <c r="I32" s="53"/>
      <c r="J32" s="53"/>
    </row>
    <row r="33" spans="2:11" ht="15" customHeight="1">
      <c r="B33" s="231" t="s">
        <v>264</v>
      </c>
      <c r="C33" s="231"/>
      <c r="D33" s="231"/>
      <c r="E33" s="231"/>
      <c r="F33" s="231"/>
      <c r="G33" s="231"/>
      <c r="H33" s="231"/>
      <c r="I33" s="117"/>
      <c r="J33" s="117"/>
    </row>
    <row r="34" spans="2:11" ht="2.25" customHeight="1">
      <c r="B34" s="9"/>
      <c r="C34" s="9"/>
      <c r="D34"/>
      <c r="E34" s="53"/>
      <c r="F34"/>
      <c r="G34"/>
      <c r="H34" s="53"/>
      <c r="I34" s="53"/>
      <c r="J34" s="53"/>
    </row>
    <row r="35" spans="2:11" ht="114" customHeight="1">
      <c r="B35" s="106"/>
      <c r="C35" s="9"/>
      <c r="D35" s="90" t="s">
        <v>266</v>
      </c>
      <c r="E35" s="105" t="s">
        <v>106</v>
      </c>
      <c r="F35" s="77" t="s">
        <v>105</v>
      </c>
      <c r="G35" s="82"/>
      <c r="H35" s="149">
        <v>224900</v>
      </c>
      <c r="I35" s="143">
        <f>H35*0.85</f>
        <v>191165</v>
      </c>
      <c r="J35" s="144">
        <f>H35*0.7</f>
        <v>157430</v>
      </c>
    </row>
    <row r="36" spans="2:11" ht="114" customHeight="1">
      <c r="B36" s="106"/>
      <c r="C36" s="9"/>
      <c r="D36" s="90" t="s">
        <v>265</v>
      </c>
      <c r="E36" s="105" t="s">
        <v>107</v>
      </c>
      <c r="F36" s="77" t="s">
        <v>104</v>
      </c>
      <c r="G36" s="82"/>
      <c r="H36" s="149">
        <v>245500</v>
      </c>
      <c r="I36" s="143">
        <f>H36*0.85</f>
        <v>208675</v>
      </c>
      <c r="J36" s="144">
        <f>H36*0.7</f>
        <v>171850</v>
      </c>
    </row>
    <row r="37" spans="2:11" ht="2.25" customHeight="1">
      <c r="B37" s="9"/>
      <c r="C37" s="9"/>
      <c r="D37"/>
      <c r="E37" s="53"/>
      <c r="F37"/>
      <c r="G37"/>
      <c r="H37" s="53"/>
      <c r="I37" s="53"/>
      <c r="J37" s="53"/>
    </row>
    <row r="38" spans="2:11" ht="15" customHeight="1">
      <c r="B38" s="228" t="s">
        <v>14</v>
      </c>
      <c r="C38" s="228"/>
      <c r="D38" s="228"/>
      <c r="E38" s="228"/>
      <c r="F38" s="228"/>
      <c r="G38" s="228"/>
      <c r="H38" s="228"/>
      <c r="I38" s="120"/>
      <c r="J38" s="120"/>
    </row>
    <row r="39" spans="2:11" ht="2.25" customHeight="1">
      <c r="B39" s="134"/>
      <c r="C39" s="9"/>
      <c r="D39" s="135"/>
      <c r="E39" s="136"/>
      <c r="F39" s="137"/>
      <c r="G39" s="82"/>
      <c r="H39" s="115"/>
      <c r="I39" s="122"/>
      <c r="J39" s="138"/>
    </row>
    <row r="40" spans="2:11" ht="81" customHeight="1">
      <c r="B40" s="102"/>
      <c r="C40" s="9"/>
      <c r="D40" s="77" t="s">
        <v>126</v>
      </c>
      <c r="E40" s="114" t="s">
        <v>254</v>
      </c>
      <c r="F40" s="66" t="s">
        <v>255</v>
      </c>
      <c r="G40" s="82"/>
      <c r="H40" s="86">
        <v>37500</v>
      </c>
      <c r="I40" s="88">
        <f>H40*0.85</f>
        <v>31875</v>
      </c>
      <c r="J40" s="81">
        <f>H40*0.7</f>
        <v>26250</v>
      </c>
    </row>
    <row r="41" spans="2:11" ht="81" customHeight="1">
      <c r="B41" s="69"/>
      <c r="C41" s="27"/>
      <c r="D41" s="77" t="s">
        <v>126</v>
      </c>
      <c r="E41" s="114" t="s">
        <v>209</v>
      </c>
      <c r="F41" s="66" t="s">
        <v>10</v>
      </c>
      <c r="G41" s="58"/>
      <c r="H41" s="86">
        <v>40900</v>
      </c>
      <c r="I41" s="88">
        <f>H41*0.85</f>
        <v>34765</v>
      </c>
      <c r="J41" s="81">
        <f>H41*0.7</f>
        <v>28630</v>
      </c>
    </row>
    <row r="42" spans="2:11" ht="2.25" customHeight="1">
      <c r="B42" s="9"/>
      <c r="C42" s="9"/>
      <c r="D42"/>
      <c r="E42" s="53"/>
      <c r="F42"/>
      <c r="G42"/>
      <c r="H42" s="53"/>
      <c r="I42" s="53"/>
      <c r="J42" s="53"/>
    </row>
    <row r="43" spans="2:11" ht="15" customHeight="1">
      <c r="B43" s="228" t="s">
        <v>246</v>
      </c>
      <c r="C43" s="228"/>
      <c r="D43" s="228"/>
      <c r="E43" s="228"/>
      <c r="F43" s="228"/>
      <c r="G43" s="228"/>
      <c r="H43" s="228"/>
      <c r="I43" s="116"/>
      <c r="J43" s="116"/>
    </row>
    <row r="44" spans="2:11" ht="160.5" customHeight="1">
      <c r="F44" s="141"/>
    </row>
    <row r="45" spans="2:11" ht="48" customHeight="1">
      <c r="B45" s="123"/>
      <c r="D45" s="67" t="s">
        <v>59</v>
      </c>
      <c r="E45" s="124" t="s">
        <v>61</v>
      </c>
      <c r="F45" s="67" t="s">
        <v>60</v>
      </c>
      <c r="G45" s="99"/>
      <c r="H45" s="86">
        <v>24900</v>
      </c>
      <c r="I45" s="85">
        <f>H45*0.8</f>
        <v>19920</v>
      </c>
      <c r="J45" s="81">
        <f>H45*0.6</f>
        <v>14940</v>
      </c>
      <c r="K45" s="40"/>
    </row>
    <row r="46" spans="2:11" ht="90" customHeight="1">
      <c r="B46" s="64"/>
      <c r="C46" s="28"/>
      <c r="D46" s="177" t="s">
        <v>186</v>
      </c>
      <c r="E46" s="180" t="s">
        <v>183</v>
      </c>
      <c r="F46" s="174" t="s">
        <v>53</v>
      </c>
      <c r="G46" s="181"/>
      <c r="H46" s="182">
        <v>23200</v>
      </c>
      <c r="I46" s="183">
        <f t="shared" ref="I46:I51" si="2">H46*0.85</f>
        <v>19720</v>
      </c>
      <c r="J46" s="165">
        <f t="shared" ref="J46:J51" si="3">H46*0.7</f>
        <v>16239.999999999998</v>
      </c>
    </row>
    <row r="47" spans="2:11" ht="90" customHeight="1" thickBot="1">
      <c r="B47" s="128"/>
      <c r="C47" s="104"/>
      <c r="D47" s="129" t="s">
        <v>186</v>
      </c>
      <c r="E47" s="130" t="s">
        <v>184</v>
      </c>
      <c r="F47" s="103" t="s">
        <v>5</v>
      </c>
      <c r="G47" s="131"/>
      <c r="H47" s="154">
        <v>42600</v>
      </c>
      <c r="I47" s="157">
        <f t="shared" si="2"/>
        <v>36210</v>
      </c>
      <c r="J47" s="158">
        <f t="shared" si="3"/>
        <v>29819.999999999996</v>
      </c>
    </row>
    <row r="48" spans="2:11" ht="90" customHeight="1">
      <c r="B48" s="100"/>
      <c r="C48" s="125"/>
      <c r="D48" s="192" t="s">
        <v>187</v>
      </c>
      <c r="E48" s="193" t="s">
        <v>185</v>
      </c>
      <c r="F48" s="218" t="s">
        <v>54</v>
      </c>
      <c r="G48" s="226"/>
      <c r="H48" s="219">
        <v>34800</v>
      </c>
      <c r="I48" s="220">
        <f t="shared" si="2"/>
        <v>29580</v>
      </c>
      <c r="J48" s="197">
        <f t="shared" si="3"/>
        <v>24360</v>
      </c>
    </row>
    <row r="49" spans="2:10" ht="90" customHeight="1" thickBot="1">
      <c r="B49" s="128"/>
      <c r="C49" s="104"/>
      <c r="D49" s="129" t="s">
        <v>52</v>
      </c>
      <c r="E49" s="130" t="s">
        <v>56</v>
      </c>
      <c r="F49" s="103" t="s">
        <v>58</v>
      </c>
      <c r="G49" s="131"/>
      <c r="H49" s="154">
        <v>67000</v>
      </c>
      <c r="I49" s="155">
        <f t="shared" si="2"/>
        <v>56950</v>
      </c>
      <c r="J49" s="156">
        <f t="shared" si="3"/>
        <v>46900</v>
      </c>
    </row>
    <row r="50" spans="2:10" ht="90" customHeight="1">
      <c r="B50" s="100"/>
      <c r="C50" s="125"/>
      <c r="D50" s="192" t="s">
        <v>51</v>
      </c>
      <c r="E50" s="193" t="s">
        <v>57</v>
      </c>
      <c r="F50" s="218" t="s">
        <v>55</v>
      </c>
      <c r="G50" s="226"/>
      <c r="H50" s="219">
        <v>68900</v>
      </c>
      <c r="I50" s="196">
        <f t="shared" si="2"/>
        <v>58565</v>
      </c>
      <c r="J50" s="197">
        <f t="shared" si="3"/>
        <v>48230</v>
      </c>
    </row>
    <row r="51" spans="2:10" ht="90" customHeight="1">
      <c r="B51" s="100"/>
      <c r="C51" s="125"/>
      <c r="D51" s="126" t="s">
        <v>51</v>
      </c>
      <c r="E51" s="127" t="s">
        <v>211</v>
      </c>
      <c r="F51" s="96" t="s">
        <v>212</v>
      </c>
      <c r="G51" s="25"/>
      <c r="H51" s="149">
        <v>136900</v>
      </c>
      <c r="I51" s="153">
        <f t="shared" si="2"/>
        <v>116365</v>
      </c>
      <c r="J51" s="144">
        <f t="shared" si="3"/>
        <v>95830</v>
      </c>
    </row>
    <row r="52" spans="2:10" ht="2.25" customHeight="1"/>
    <row r="53" spans="2:10" ht="15" customHeight="1">
      <c r="B53" s="231" t="s">
        <v>83</v>
      </c>
      <c r="C53" s="231"/>
      <c r="D53" s="231"/>
      <c r="E53" s="231"/>
      <c r="F53" s="231"/>
      <c r="G53" s="231"/>
      <c r="H53" s="231"/>
      <c r="I53" s="117"/>
      <c r="J53" s="117"/>
    </row>
    <row r="54" spans="2:10" ht="2.25" customHeight="1">
      <c r="B54" s="21"/>
      <c r="C54" s="21"/>
      <c r="D54" s="21"/>
      <c r="E54" s="21"/>
      <c r="F54" s="39"/>
      <c r="G54" s="21"/>
      <c r="H54" s="42"/>
      <c r="I54" s="43"/>
      <c r="J54" s="43"/>
    </row>
    <row r="55" spans="2:10" ht="42" customHeight="1">
      <c r="B55" s="240"/>
      <c r="C55" s="21"/>
      <c r="D55" s="161" t="s">
        <v>272</v>
      </c>
      <c r="E55" s="160" t="s">
        <v>141</v>
      </c>
      <c r="F55" s="174" t="s">
        <v>205</v>
      </c>
      <c r="G55" s="202"/>
      <c r="H55" s="203">
        <v>25000</v>
      </c>
      <c r="I55" s="204">
        <f>H55*0.95</f>
        <v>23750</v>
      </c>
      <c r="J55" s="205">
        <f>H55*0.9</f>
        <v>22500</v>
      </c>
    </row>
    <row r="56" spans="2:10" ht="42" customHeight="1">
      <c r="B56" s="240"/>
      <c r="C56" s="75"/>
      <c r="D56" s="71" t="s">
        <v>273</v>
      </c>
      <c r="E56" s="72" t="s">
        <v>281</v>
      </c>
      <c r="F56" s="67" t="s">
        <v>282</v>
      </c>
      <c r="G56" s="75"/>
      <c r="H56" s="79">
        <v>29600</v>
      </c>
      <c r="I56" s="89">
        <f>H56*0.95</f>
        <v>28120</v>
      </c>
      <c r="J56" s="80">
        <f>H56*0.9</f>
        <v>26640</v>
      </c>
    </row>
    <row r="57" spans="2:10" ht="42" customHeight="1">
      <c r="B57" s="240"/>
      <c r="C57" s="110"/>
      <c r="D57" s="71" t="s">
        <v>272</v>
      </c>
      <c r="E57" s="72" t="s">
        <v>156</v>
      </c>
      <c r="F57" s="67" t="s">
        <v>147</v>
      </c>
      <c r="G57" s="76"/>
      <c r="H57" s="79">
        <v>32200</v>
      </c>
      <c r="I57" s="89">
        <f>H57*0.95</f>
        <v>30590</v>
      </c>
      <c r="J57" s="80">
        <f>H57*0.9</f>
        <v>28980</v>
      </c>
    </row>
    <row r="58" spans="2:10" ht="42" customHeight="1">
      <c r="B58" s="240"/>
      <c r="C58" s="44"/>
      <c r="D58" s="71" t="s">
        <v>273</v>
      </c>
      <c r="E58" s="72" t="s">
        <v>236</v>
      </c>
      <c r="F58" s="67" t="s">
        <v>237</v>
      </c>
      <c r="G58" s="76"/>
      <c r="H58" s="79">
        <v>50400</v>
      </c>
      <c r="I58" s="89">
        <f>H58*0.95</f>
        <v>47880</v>
      </c>
      <c r="J58" s="80">
        <f>H58*0.9</f>
        <v>45360</v>
      </c>
    </row>
    <row r="59" spans="2:10" ht="2.25" customHeight="1">
      <c r="B59" s="47"/>
      <c r="C59" s="21"/>
      <c r="D59" s="24"/>
      <c r="E59" s="26"/>
      <c r="F59" s="38"/>
      <c r="G59" s="21"/>
      <c r="H59" s="30"/>
      <c r="I59" s="21"/>
      <c r="J59" s="21"/>
    </row>
    <row r="60" spans="2:10" ht="15" customHeight="1">
      <c r="B60" s="231" t="s">
        <v>277</v>
      </c>
      <c r="C60" s="231"/>
      <c r="D60" s="231"/>
      <c r="E60" s="231"/>
      <c r="F60" s="231"/>
      <c r="G60" s="231"/>
      <c r="H60" s="231"/>
      <c r="I60" s="117"/>
      <c r="J60" s="117"/>
    </row>
    <row r="61" spans="2:10" ht="2.25" customHeight="1">
      <c r="B61" s="21"/>
      <c r="C61" s="21"/>
      <c r="D61" s="21"/>
      <c r="E61" s="21"/>
      <c r="F61" s="39"/>
      <c r="G61" s="21"/>
      <c r="H61" s="42"/>
      <c r="I61" s="43"/>
      <c r="J61" s="43"/>
    </row>
    <row r="62" spans="2:10" ht="30" customHeight="1">
      <c r="B62" s="237"/>
      <c r="C62" s="41"/>
      <c r="D62" s="71" t="s">
        <v>207</v>
      </c>
      <c r="E62" s="72" t="s">
        <v>62</v>
      </c>
      <c r="F62" s="71" t="s">
        <v>100</v>
      </c>
      <c r="G62" s="76"/>
      <c r="H62" s="79">
        <v>14500</v>
      </c>
      <c r="I62" s="89">
        <f>H62*0.95</f>
        <v>13775</v>
      </c>
      <c r="J62" s="80">
        <f>H62*0.9</f>
        <v>13050</v>
      </c>
    </row>
    <row r="63" spans="2:10" ht="30" customHeight="1">
      <c r="B63" s="238"/>
      <c r="C63" s="45"/>
      <c r="D63" s="71" t="s">
        <v>207</v>
      </c>
      <c r="E63" s="72" t="s">
        <v>63</v>
      </c>
      <c r="F63" s="71" t="s">
        <v>101</v>
      </c>
      <c r="G63" s="21"/>
      <c r="H63" s="79">
        <v>18000</v>
      </c>
      <c r="I63" s="89">
        <f>H63*0.95</f>
        <v>17100</v>
      </c>
      <c r="J63" s="80">
        <f>H63*0.9</f>
        <v>16200</v>
      </c>
    </row>
    <row r="64" spans="2:10" ht="30" customHeight="1">
      <c r="B64" s="238"/>
      <c r="C64" s="45"/>
      <c r="D64" s="71" t="s">
        <v>207</v>
      </c>
      <c r="E64" s="72" t="s">
        <v>42</v>
      </c>
      <c r="F64" s="71" t="s">
        <v>102</v>
      </c>
      <c r="G64" s="21"/>
      <c r="H64" s="79">
        <v>24200</v>
      </c>
      <c r="I64" s="89">
        <f>H64*0.95</f>
        <v>22990</v>
      </c>
      <c r="J64" s="80">
        <f>H64*0.9</f>
        <v>21780</v>
      </c>
    </row>
    <row r="65" spans="2:10" ht="30" customHeight="1">
      <c r="B65" s="239"/>
      <c r="C65" s="45"/>
      <c r="D65" s="71" t="s">
        <v>207</v>
      </c>
      <c r="E65" s="72" t="s">
        <v>238</v>
      </c>
      <c r="F65" s="71" t="s">
        <v>103</v>
      </c>
      <c r="G65" s="21"/>
      <c r="H65" s="79">
        <v>31700</v>
      </c>
      <c r="I65" s="89">
        <f>H65*0.95</f>
        <v>30115</v>
      </c>
      <c r="J65" s="80">
        <f>H65*0.9</f>
        <v>28530</v>
      </c>
    </row>
  </sheetData>
  <mergeCells count="19">
    <mergeCell ref="B24:B25"/>
    <mergeCell ref="B28:B29"/>
    <mergeCell ref="B2:D6"/>
    <mergeCell ref="B9:I9"/>
    <mergeCell ref="B10:H10"/>
    <mergeCell ref="B12:B13"/>
    <mergeCell ref="B15:H15"/>
    <mergeCell ref="B17:B18"/>
    <mergeCell ref="B19:B20"/>
    <mergeCell ref="B22:H22"/>
    <mergeCell ref="B62:B65"/>
    <mergeCell ref="B26:B27"/>
    <mergeCell ref="B33:H33"/>
    <mergeCell ref="B53:H53"/>
    <mergeCell ref="B30:B31"/>
    <mergeCell ref="B55:B58"/>
    <mergeCell ref="B60:H60"/>
    <mergeCell ref="B43:H43"/>
    <mergeCell ref="B38:H38"/>
  </mergeCells>
  <phoneticPr fontId="1" type="noConversion"/>
  <printOptions horizontalCentered="1"/>
  <pageMargins left="0.19685039370078741" right="0.11811023622047245" top="0.19685039370078741" bottom="0.19685039370078741" header="0.19685039370078741" footer="0.19685039370078741"/>
  <pageSetup paperSize="9" scale="9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АНАЛОГ.ВИДЕО</vt:lpstr>
      <vt:lpstr>HD.ВИДЕО</vt:lpstr>
    </vt:vector>
  </TitlesOfParts>
  <Company>ТОО Unicom Group</Company>
  <LinksUpToDate>false</LinksUpToDate>
  <SharedDoc>false</SharedDoc>
  <HyperlinkBase>www.unicom.kz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Unicom Цены</dc:title>
  <dc:subject>Системы Безопасности</dc:subject>
  <dc:creator>Alex</dc:creator>
  <cp:lastModifiedBy>User</cp:lastModifiedBy>
  <cp:lastPrinted>2015-02-16T08:32:55Z</cp:lastPrinted>
  <dcterms:created xsi:type="dcterms:W3CDTF">2007-01-21T10:21:40Z</dcterms:created>
  <dcterms:modified xsi:type="dcterms:W3CDTF">2015-04-23T08:06:54Z</dcterms:modified>
</cp:coreProperties>
</file>