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3D872C1B-722A-4A9A-B967-7EC3932C3D36}" xr6:coauthVersionLast="47" xr6:coauthVersionMax="47" xr10:uidLastSave="{00000000-0000-0000-0000-000000000000}"/>
  <bookViews>
    <workbookView xWindow="4270" yWindow="1270" windowWidth="39760" windowHeight="18690" firstSheet="25" activeTab="33" xr2:uid="{00000000-000D-0000-FFFF-FFFF00000000}"/>
  </bookViews>
  <sheets>
    <sheet name="ALINX" sheetId="36" r:id="rId1"/>
    <sheet name="BF_AH" sheetId="1" r:id="rId2"/>
    <sheet name="P1" sheetId="2" r:id="rId3"/>
    <sheet name="P2" sheetId="3" r:id="rId4"/>
    <sheet name="DRM" sheetId="4" r:id="rId5"/>
    <sheet name="BS_RAM" sheetId="6" r:id="rId6"/>
    <sheet name="BS_MUX_DATA" sheetId="12" r:id="rId7"/>
    <sheet name="BF_RAM" sheetId="37" r:id="rId8"/>
    <sheet name="BF_BUFF" sheetId="5" r:id="rId9"/>
    <sheet name="BF_MAIN" sheetId="8" r:id="rId10"/>
    <sheet name="BS_FIR_WRAPPER" sheetId="20" r:id="rId11"/>
    <sheet name="BS_MUX_BF" sheetId="21" r:id="rId12"/>
    <sheet name="BS_CMD" sheetId="9" r:id="rId13"/>
    <sheet name="BS_RAM_DR" sheetId="13" r:id="rId14"/>
    <sheet name="P1_RAM_32K" sheetId="14" r:id="rId15"/>
    <sheet name="BS_RAM_32K" sheetId="16" r:id="rId16"/>
    <sheet name="BS_FFT_32K_WRAPPER" sheetId="17" r:id="rId17"/>
    <sheet name="BS_UART" sheetId="22" r:id="rId18"/>
    <sheet name="P2_RAM_DDC" sheetId="15" r:id="rId19"/>
    <sheet name="P2_MIXER" sheetId="24" r:id="rId20"/>
    <sheet name="BS_FIR_DDC_WRAPPER" sheetId="23" r:id="rId21"/>
    <sheet name="BS_RAM_4K" sheetId="19" r:id="rId22"/>
    <sheet name="BS_FFT_4K_WRAPPER" sheetId="18" r:id="rId23"/>
    <sheet name="BS_AURORA_DUPLEX" sheetId="25" r:id="rId24"/>
    <sheet name="SCB_DATA_GEN" sheetId="27" r:id="rId25"/>
    <sheet name="SCB_DATA_TABLE_GEN" sheetId="28" r:id="rId26"/>
    <sheet name="SCB_DATA_RAMP_GEN" sheetId="29" r:id="rId27"/>
    <sheet name="BS_SYNC_GEN" sheetId="30" r:id="rId28"/>
    <sheet name="bs_pulse_expansion" sheetId="31" r:id="rId29"/>
    <sheet name="bs_pulse_5us" sheetId="32" r:id="rId30"/>
    <sheet name="bs_pulse_5us_self" sheetId="33" r:id="rId31"/>
    <sheet name="bs_pulse_oneshot" sheetId="34" r:id="rId32"/>
    <sheet name="bs_reset_expansion" sheetId="35" r:id="rId33"/>
    <sheet name="BS_LED_DIP" sheetId="3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9" l="1"/>
  <c r="G7" i="39"/>
  <c r="F7" i="39"/>
  <c r="E7" i="39"/>
  <c r="H12" i="35"/>
  <c r="G12" i="35"/>
  <c r="F12" i="35"/>
  <c r="E12" i="35"/>
  <c r="H11" i="35"/>
  <c r="G11" i="35"/>
  <c r="F11" i="35"/>
  <c r="E11" i="35"/>
  <c r="H10" i="35"/>
  <c r="G10" i="35"/>
  <c r="F10" i="35"/>
  <c r="E10" i="35"/>
  <c r="H8" i="39"/>
  <c r="G8" i="39"/>
  <c r="F8" i="39"/>
  <c r="E8" i="39"/>
  <c r="E15" i="39"/>
  <c r="H10" i="39"/>
  <c r="G10" i="39"/>
  <c r="F10" i="39"/>
  <c r="E10" i="39"/>
  <c r="H5" i="39"/>
  <c r="G5" i="39"/>
  <c r="F5" i="39"/>
  <c r="E5" i="39"/>
  <c r="H4" i="39"/>
  <c r="G4" i="39"/>
  <c r="F4" i="39"/>
  <c r="E4" i="39"/>
  <c r="H2" i="39"/>
  <c r="G1" i="39"/>
  <c r="F1" i="39"/>
  <c r="E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O4" i="36"/>
  <c r="N3" i="36"/>
  <c r="M3" i="36"/>
  <c r="L3" i="36"/>
  <c r="L39" i="36"/>
  <c r="K8" i="36"/>
  <c r="K9" i="36"/>
  <c r="K10" i="36"/>
  <c r="K11" i="36"/>
  <c r="K12" i="36"/>
  <c r="K13" i="36"/>
  <c r="K14" i="36"/>
  <c r="K15" i="36"/>
  <c r="K16" i="36"/>
  <c r="K18" i="36"/>
  <c r="K19" i="36"/>
  <c r="K21" i="36"/>
  <c r="K22" i="36"/>
  <c r="K23" i="36"/>
  <c r="K24" i="36"/>
  <c r="K25" i="36"/>
  <c r="K26" i="36"/>
  <c r="K27" i="36"/>
  <c r="K29" i="36"/>
  <c r="K30" i="36"/>
  <c r="K31" i="36"/>
  <c r="K33" i="36"/>
  <c r="K34" i="36"/>
  <c r="K7" i="36"/>
  <c r="J7" i="36"/>
  <c r="J8" i="36"/>
  <c r="J9" i="36"/>
  <c r="J10" i="36"/>
  <c r="J11" i="36"/>
  <c r="J12" i="36"/>
  <c r="J13" i="36"/>
  <c r="J14" i="36"/>
  <c r="J15" i="36"/>
  <c r="J16" i="36"/>
  <c r="J19" i="36"/>
  <c r="J21" i="36"/>
  <c r="J22" i="36"/>
  <c r="J23" i="36"/>
  <c r="J24" i="36"/>
  <c r="J25" i="36"/>
  <c r="J26" i="36"/>
  <c r="J27" i="36"/>
  <c r="J29" i="36"/>
  <c r="J30" i="36"/>
  <c r="J31" i="36"/>
  <c r="J33" i="36"/>
  <c r="J34" i="36"/>
  <c r="J18" i="36"/>
  <c r="O34" i="36"/>
  <c r="N34" i="36"/>
  <c r="M34" i="36"/>
  <c r="L34" i="36"/>
  <c r="O33" i="36"/>
  <c r="N33" i="36"/>
  <c r="M33" i="36"/>
  <c r="L33" i="36"/>
  <c r="O31" i="36"/>
  <c r="N31" i="36"/>
  <c r="M31" i="36"/>
  <c r="L31" i="36"/>
  <c r="O30" i="36"/>
  <c r="N30" i="36"/>
  <c r="M30" i="36"/>
  <c r="L30" i="36"/>
  <c r="O29" i="36"/>
  <c r="N29" i="36"/>
  <c r="M29" i="36"/>
  <c r="L29" i="36"/>
  <c r="O27" i="36"/>
  <c r="N27" i="36"/>
  <c r="M27" i="36"/>
  <c r="L27" i="36"/>
  <c r="O26" i="36"/>
  <c r="N26" i="36"/>
  <c r="M26" i="36"/>
  <c r="L26" i="36"/>
  <c r="O25" i="36"/>
  <c r="N25" i="36"/>
  <c r="M25" i="36"/>
  <c r="L25" i="36"/>
  <c r="O24" i="36"/>
  <c r="N24" i="36"/>
  <c r="M24" i="36"/>
  <c r="L24" i="36"/>
  <c r="O23" i="36"/>
  <c r="N23" i="36"/>
  <c r="M23" i="36"/>
  <c r="L23" i="36"/>
  <c r="O22" i="36"/>
  <c r="N22" i="36"/>
  <c r="M22" i="36"/>
  <c r="L22" i="36"/>
  <c r="O21" i="36"/>
  <c r="N21" i="36"/>
  <c r="M21" i="36"/>
  <c r="L21" i="36"/>
  <c r="O19" i="36"/>
  <c r="N19" i="36"/>
  <c r="M19" i="36"/>
  <c r="L19" i="36"/>
  <c r="O18" i="36"/>
  <c r="N18" i="36"/>
  <c r="M18" i="36"/>
  <c r="L18" i="36"/>
  <c r="O16" i="36"/>
  <c r="N16" i="36"/>
  <c r="M16" i="36"/>
  <c r="L16" i="36"/>
  <c r="O15" i="36"/>
  <c r="N15" i="36"/>
  <c r="M15" i="36"/>
  <c r="L15" i="36"/>
  <c r="O14" i="36"/>
  <c r="N14" i="36"/>
  <c r="M14" i="36"/>
  <c r="L14" i="36"/>
  <c r="O13" i="36"/>
  <c r="N13" i="36"/>
  <c r="M13" i="36"/>
  <c r="L13" i="36"/>
  <c r="O12" i="36"/>
  <c r="N12" i="36"/>
  <c r="M12" i="36"/>
  <c r="L12" i="36"/>
  <c r="O11" i="36"/>
  <c r="N11" i="36"/>
  <c r="M11" i="36"/>
  <c r="L11" i="36"/>
  <c r="O10" i="36"/>
  <c r="N10" i="36"/>
  <c r="M10" i="36"/>
  <c r="L10" i="36"/>
  <c r="O9" i="36"/>
  <c r="N9" i="36"/>
  <c r="M9" i="36"/>
  <c r="L9" i="36"/>
  <c r="O8" i="36"/>
  <c r="N8" i="36"/>
  <c r="M8" i="36"/>
  <c r="L8" i="36"/>
  <c r="O7" i="36"/>
  <c r="N7" i="36"/>
  <c r="M7" i="36"/>
  <c r="L7" i="36"/>
  <c r="J35" i="3"/>
  <c r="I35" i="3"/>
  <c r="H35" i="3"/>
  <c r="J35" i="2"/>
  <c r="I35" i="2"/>
  <c r="H35" i="2"/>
  <c r="J69" i="1"/>
  <c r="I69" i="1"/>
  <c r="H69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2" i="1"/>
  <c r="I52" i="1"/>
  <c r="J52" i="1"/>
  <c r="K52" i="1"/>
  <c r="H53" i="1"/>
  <c r="I53" i="1"/>
  <c r="J53" i="1"/>
  <c r="K53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4" i="1"/>
  <c r="I64" i="1"/>
  <c r="J64" i="1"/>
  <c r="K64" i="1"/>
  <c r="H65" i="1"/>
  <c r="I65" i="1"/>
  <c r="J65" i="1"/>
  <c r="K65" i="1"/>
  <c r="H66" i="1"/>
  <c r="I66" i="1"/>
  <c r="J66" i="1"/>
  <c r="K66" i="1"/>
  <c r="H68" i="1"/>
  <c r="I68" i="1"/>
  <c r="J68" i="1"/>
  <c r="K68" i="1"/>
  <c r="K69" i="1"/>
  <c r="K7" i="1"/>
  <c r="J7" i="1"/>
  <c r="I7" i="1"/>
  <c r="H7" i="1"/>
  <c r="K4" i="1"/>
  <c r="J3" i="1"/>
  <c r="I3" i="1"/>
  <c r="H3" i="1"/>
  <c r="H74" i="1"/>
  <c r="H40" i="2"/>
  <c r="H9" i="2"/>
  <c r="I9" i="2"/>
  <c r="J9" i="2"/>
  <c r="K9" i="2"/>
  <c r="H10" i="2"/>
  <c r="I10" i="2"/>
  <c r="J10" i="2"/>
  <c r="K10" i="2"/>
  <c r="H11" i="2"/>
  <c r="I11" i="2"/>
  <c r="J11" i="2"/>
  <c r="K11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K35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K35" i="3"/>
  <c r="K6" i="3"/>
  <c r="J6" i="3"/>
  <c r="I6" i="3"/>
  <c r="H6" i="3"/>
  <c r="H40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3" i="35"/>
  <c r="G13" i="35"/>
  <c r="F13" i="35"/>
  <c r="E13" i="35"/>
  <c r="H8" i="35"/>
  <c r="G8" i="35"/>
  <c r="F8" i="35"/>
  <c r="E8" i="35"/>
  <c r="E19" i="35"/>
  <c r="H14" i="35"/>
  <c r="G14" i="35"/>
  <c r="F14" i="35"/>
  <c r="E14" i="35"/>
  <c r="H7" i="35"/>
  <c r="G7" i="35"/>
  <c r="F7" i="35"/>
  <c r="E7" i="35"/>
  <c r="H9" i="35"/>
  <c r="G9" i="35"/>
  <c r="F9" i="35"/>
  <c r="E9" i="35"/>
  <c r="H5" i="35"/>
  <c r="G3" i="35"/>
  <c r="F3" i="35"/>
  <c r="E3" i="35"/>
  <c r="G1" i="35"/>
  <c r="F1" i="35"/>
  <c r="E1" i="35"/>
  <c r="E15" i="34"/>
  <c r="H10" i="34"/>
  <c r="G10" i="34"/>
  <c r="F10" i="34"/>
  <c r="E10" i="34"/>
  <c r="H9" i="34"/>
  <c r="G9" i="34"/>
  <c r="F9" i="34"/>
  <c r="E9" i="34"/>
  <c r="H8" i="34"/>
  <c r="G8" i="34"/>
  <c r="F8" i="34"/>
  <c r="E8" i="34"/>
  <c r="H7" i="34"/>
  <c r="G7" i="34"/>
  <c r="F7" i="34"/>
  <c r="E7" i="34"/>
  <c r="H5" i="34"/>
  <c r="G3" i="34"/>
  <c r="F3" i="34"/>
  <c r="E3" i="34"/>
  <c r="G1" i="34"/>
  <c r="F1" i="34"/>
  <c r="E1" i="34"/>
  <c r="E14" i="33"/>
  <c r="H9" i="33"/>
  <c r="G9" i="33"/>
  <c r="F9" i="33"/>
  <c r="E9" i="33"/>
  <c r="H8" i="33"/>
  <c r="G8" i="33"/>
  <c r="F8" i="33"/>
  <c r="E8" i="33"/>
  <c r="H7" i="33"/>
  <c r="G7" i="33"/>
  <c r="F7" i="33"/>
  <c r="E7" i="33"/>
  <c r="H5" i="33"/>
  <c r="G3" i="33"/>
  <c r="F3" i="33"/>
  <c r="E3" i="33"/>
  <c r="G1" i="33"/>
  <c r="F1" i="33"/>
  <c r="E1" i="33"/>
  <c r="E15" i="32"/>
  <c r="H10" i="32"/>
  <c r="G10" i="32"/>
  <c r="F10" i="32"/>
  <c r="E10" i="32"/>
  <c r="H9" i="32"/>
  <c r="G9" i="32"/>
  <c r="F9" i="32"/>
  <c r="E9" i="32"/>
  <c r="H8" i="32"/>
  <c r="G8" i="32"/>
  <c r="F8" i="32"/>
  <c r="E8" i="32"/>
  <c r="H7" i="32"/>
  <c r="G7" i="32"/>
  <c r="F7" i="32"/>
  <c r="E7" i="32"/>
  <c r="H5" i="32"/>
  <c r="G3" i="32"/>
  <c r="F3" i="32"/>
  <c r="E3" i="32"/>
  <c r="G1" i="32"/>
  <c r="F1" i="32"/>
  <c r="E1" i="32"/>
  <c r="G3" i="31"/>
  <c r="F3" i="31"/>
  <c r="E3" i="31"/>
  <c r="E15" i="31"/>
  <c r="H10" i="31"/>
  <c r="G10" i="31"/>
  <c r="F10" i="31"/>
  <c r="E10" i="31"/>
  <c r="H9" i="31"/>
  <c r="G9" i="31"/>
  <c r="F9" i="31"/>
  <c r="E9" i="31"/>
  <c r="H8" i="31"/>
  <c r="G8" i="31"/>
  <c r="F8" i="31"/>
  <c r="E8" i="31"/>
  <c r="H7" i="31"/>
  <c r="G7" i="31"/>
  <c r="F7" i="31"/>
  <c r="E7" i="31"/>
  <c r="H5" i="31"/>
  <c r="G1" i="31"/>
  <c r="F1" i="31"/>
  <c r="E1" i="31"/>
  <c r="H5" i="30"/>
  <c r="G5" i="30"/>
  <c r="F5" i="30"/>
  <c r="E5" i="30"/>
  <c r="E12" i="30"/>
  <c r="H7" i="30"/>
  <c r="G7" i="30"/>
  <c r="F7" i="30"/>
  <c r="E7" i="30"/>
  <c r="H6" i="30"/>
  <c r="G6" i="30"/>
  <c r="F6" i="30"/>
  <c r="E6" i="30"/>
  <c r="H4" i="30"/>
  <c r="G4" i="30"/>
  <c r="F4" i="30"/>
  <c r="E4" i="30"/>
  <c r="H2" i="30"/>
  <c r="G1" i="30"/>
  <c r="F1" i="30"/>
  <c r="E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20" i="5"/>
  <c r="E20" i="8"/>
  <c r="E40" i="9"/>
  <c r="E23" i="12"/>
  <c r="E20" i="13"/>
  <c r="E29" i="14"/>
  <c r="E23" i="16"/>
  <c r="E51" i="17"/>
  <c r="E22" i="15"/>
  <c r="E23" i="19"/>
  <c r="E52" i="18"/>
  <c r="E54" i="20"/>
  <c r="E34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29" i="21"/>
  <c r="F29" i="21"/>
  <c r="E29" i="21"/>
  <c r="H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49" i="20"/>
  <c r="F49" i="20"/>
  <c r="E49" i="20"/>
  <c r="H49" i="20"/>
  <c r="H48" i="20"/>
  <c r="G48" i="20"/>
  <c r="F48" i="20"/>
  <c r="E48" i="20"/>
  <c r="H46" i="20"/>
  <c r="G46" i="20"/>
  <c r="F46" i="20"/>
  <c r="E46" i="20"/>
  <c r="H45" i="20"/>
  <c r="G45" i="20"/>
  <c r="F45" i="20"/>
  <c r="E45" i="20"/>
  <c r="H44" i="20"/>
  <c r="G44" i="20"/>
  <c r="F44" i="20"/>
  <c r="E44" i="20"/>
  <c r="H43" i="20"/>
  <c r="G43" i="20"/>
  <c r="F43" i="20"/>
  <c r="E43" i="20"/>
  <c r="H41" i="20"/>
  <c r="G41" i="20"/>
  <c r="F41" i="20"/>
  <c r="E41" i="20"/>
  <c r="H40" i="20"/>
  <c r="G40" i="20"/>
  <c r="F40" i="20"/>
  <c r="E40" i="20"/>
  <c r="H38" i="20"/>
  <c r="G38" i="20"/>
  <c r="F38" i="20"/>
  <c r="E38" i="20"/>
  <c r="H37" i="20"/>
  <c r="G37" i="20"/>
  <c r="F37" i="20"/>
  <c r="E37" i="20"/>
  <c r="H36" i="20"/>
  <c r="G36" i="20"/>
  <c r="F36" i="20"/>
  <c r="E36" i="20"/>
  <c r="H34" i="20"/>
  <c r="G34" i="20"/>
  <c r="F34" i="20"/>
  <c r="E34" i="20"/>
  <c r="H33" i="20"/>
  <c r="G33" i="20"/>
  <c r="F33" i="20"/>
  <c r="E33" i="20"/>
  <c r="H32" i="20"/>
  <c r="G32" i="20"/>
  <c r="F32" i="20"/>
  <c r="E32" i="20"/>
  <c r="H31" i="20"/>
  <c r="G31" i="20"/>
  <c r="F31" i="20"/>
  <c r="E31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4" i="20"/>
  <c r="G24" i="20"/>
  <c r="F24" i="20"/>
  <c r="E24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H18" i="20"/>
  <c r="G18" i="20"/>
  <c r="F18" i="20"/>
  <c r="E18" i="20"/>
  <c r="H17" i="20"/>
  <c r="G17" i="20"/>
  <c r="F17" i="20"/>
  <c r="E17" i="20"/>
  <c r="H16" i="20"/>
  <c r="G16" i="20"/>
  <c r="F16" i="20"/>
  <c r="E16" i="20"/>
  <c r="H15" i="20"/>
  <c r="G15" i="20"/>
  <c r="F15" i="20"/>
  <c r="E15" i="20"/>
  <c r="H13" i="20"/>
  <c r="G13" i="20"/>
  <c r="F13" i="20"/>
  <c r="E13" i="20"/>
  <c r="H12" i="20"/>
  <c r="G12" i="20"/>
  <c r="F12" i="20"/>
  <c r="E12" i="20"/>
  <c r="H11" i="20"/>
  <c r="G11" i="20"/>
  <c r="F11" i="20"/>
  <c r="E11" i="20"/>
  <c r="H10" i="20"/>
  <c r="G10" i="20"/>
  <c r="F10" i="20"/>
  <c r="E1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18" i="12"/>
  <c r="F18" i="12"/>
  <c r="G18" i="12"/>
  <c r="H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10" i="12"/>
  <c r="G10" i="12"/>
  <c r="F10" i="12"/>
  <c r="E10" i="12"/>
  <c r="H9" i="12"/>
  <c r="G9" i="12"/>
  <c r="F9" i="12"/>
  <c r="E9" i="12"/>
  <c r="H8" i="12"/>
  <c r="G8" i="12"/>
  <c r="F8" i="12"/>
  <c r="E8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4" i="5"/>
  <c r="G14" i="5"/>
  <c r="E14" i="5"/>
  <c r="F14" i="5"/>
  <c r="H13" i="5"/>
  <c r="H12" i="5"/>
  <c r="H10" i="5"/>
  <c r="H9" i="5"/>
  <c r="H8" i="5"/>
  <c r="H6" i="5"/>
  <c r="H5" i="5"/>
  <c r="H4" i="5"/>
  <c r="G13" i="5"/>
  <c r="G12" i="5"/>
  <c r="G10" i="5"/>
  <c r="G9" i="5"/>
  <c r="G8" i="5"/>
  <c r="G6" i="5"/>
  <c r="G5" i="5"/>
  <c r="G4" i="5"/>
  <c r="F13" i="5"/>
  <c r="F12" i="5"/>
  <c r="F10" i="5"/>
  <c r="F9" i="5"/>
  <c r="F8" i="5"/>
  <c r="F6" i="5"/>
  <c r="F5" i="5"/>
  <c r="F4" i="5"/>
  <c r="E13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8" i="20"/>
  <c r="G6" i="20"/>
  <c r="F6" i="20"/>
  <c r="E6" i="20"/>
  <c r="G5" i="20"/>
  <c r="F5" i="20"/>
  <c r="E5" i="20"/>
  <c r="G4" i="20"/>
  <c r="F4" i="20"/>
  <c r="E4" i="20"/>
  <c r="G3" i="20"/>
  <c r="F3" i="20"/>
  <c r="E3" i="20"/>
  <c r="G1" i="20"/>
  <c r="F1" i="20"/>
  <c r="E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<sst xmlns="http://schemas.openxmlformats.org/spreadsheetml/2006/main" count="3579" uniqueCount="910">
  <si>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</si>
  <si>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</si>
  <si>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</si>
  <si>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</si>
  <si>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</si>
  <si>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</si>
  <si>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</si>
  <si>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</si>
  <si>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</si>
  <si>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</si>
  <si>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</si>
  <si>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</si>
  <si>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</si>
  <si>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</si>
  <si>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</si>
  <si>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</si>
  <si>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</si>
  <si>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</si>
  <si>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</si>
  <si>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</si>
  <si>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</si>
  <si>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</si>
  <si>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</si>
  <si>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</si>
  <si>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</si>
  <si>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</si>
  <si>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</si>
  <si>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</si>
  <si>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</si>
  <si>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</si>
  <si>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</si>
  <si>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</si>
  <si>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</si>
  <si>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</si>
  <si>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</si>
  <si>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</si>
  <si>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</si>
  <si>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</si>
  <si>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</si>
  <si>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</si>
  <si>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</si>
  <si>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</si>
  <si>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</si>
  <si>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</si>
  <si>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</si>
  <si>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</si>
  <si>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</si>
  <si>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</si>
  <si>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</si>
  <si>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</si>
  <si>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</si>
  <si>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</si>
  <si>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</si>
  <si>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</si>
  <si>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</si>
  <si>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</si>
  <si>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</si>
  <si>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</si>
  <si>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</si>
  <si>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</si>
  <si>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</si>
  <si>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</si>
  <si>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</si>
  <si>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</si>
  <si>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</si>
  <si>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</si>
  <si>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</si>
  <si>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</si>
  <si>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</si>
  <si>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</si>
  <si>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</si>
  <si>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</si>
  <si>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</si>
  <si>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</si>
  <si>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</si>
  <si>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</si>
  <si>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</si>
  <si>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</si>
  <si>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</si>
  <si>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</si>
  <si>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</si>
  <si>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</si>
  <si>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</si>
  <si>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</si>
  <si>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</si>
  <si>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</si>
  <si>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</si>
  <si>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</si>
  <si>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</si>
  <si>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</si>
  <si>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</si>
  <si>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</si>
  <si>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</si>
  <si>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</si>
  <si>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</si>
  <si>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</si>
  <si>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</si>
  <si>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</si>
  <si>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</si>
  <si>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</si>
  <si>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</si>
  <si>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</si>
  <si>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</si>
  <si>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</si>
  <si>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</si>
  <si>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</si>
  <si>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</si>
  <si>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</si>
  <si>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</si>
  <si>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</si>
  <si>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</si>
  <si>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</si>
  <si>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</si>
  <si>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</si>
  <si>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</si>
  <si>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</si>
  <si>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</si>
  <si>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</si>
  <si>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</si>
  <si>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</si>
  <si>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</si>
  <si>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</si>
  <si>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</si>
  <si>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</si>
  <si>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</si>
  <si>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</si>
  <si>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</si>
  <si>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</si>
  <si>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</si>
  <si>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</si>
  <si>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AH_PS_TTY_RX</t>
  </si>
  <si>
    <t>C26</t>
  </si>
  <si>
    <t>PS_MIO70</t>
  </si>
  <si>
    <t>AH_PS_TTY_TX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</si>
  <si>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</si>
  <si>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</si>
  <si>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</si>
  <si>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</si>
  <si>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</si>
  <si>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</si>
  <si>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</si>
  <si>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</si>
  <si>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</si>
  <si>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</si>
  <si>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</si>
  <si>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</si>
  <si>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</si>
  <si>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</si>
  <si>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</si>
  <si>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</si>
  <si>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</si>
  <si>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</si>
  <si>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</si>
  <si>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</si>
  <si>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</si>
  <si>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</si>
  <si>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</si>
  <si>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</si>
  <si>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</si>
  <si>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</si>
  <si>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AH_CRST_N</t>
  </si>
  <si>
    <t>V23</t>
  </si>
  <si>
    <t>PS_POR_B</t>
  </si>
  <si>
    <t>AH_SRST_N</t>
  </si>
  <si>
    <t>PS_SRST_B</t>
  </si>
  <si>
    <t>AH_PROG_N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</si>
  <si>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</si>
  <si>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</si>
  <si>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</si>
  <si>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</si>
  <si>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</si>
  <si>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</si>
  <si>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</si>
  <si>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P1_CRST_N</t>
  </si>
  <si>
    <t>P1_SRST_N</t>
  </si>
  <si>
    <t>P1_PROG_N</t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</si>
  <si>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</si>
  <si>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</si>
  <si>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</si>
  <si>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</si>
  <si>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</si>
  <si>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</si>
  <si>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</si>
  <si>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</si>
  <si>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</si>
  <si>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</si>
  <si>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</si>
  <si>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</si>
  <si>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</si>
  <si>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</si>
  <si>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</si>
  <si>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</si>
  <si>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</si>
  <si>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</si>
  <si>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</si>
  <si>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</si>
  <si>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</si>
  <si>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</si>
  <si>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P2_CRST_N</t>
  </si>
  <si>
    <t>P2_SRST_N</t>
  </si>
  <si>
    <t>P2_PROG_N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</si>
  <si>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</si>
  <si>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</si>
  <si>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</si>
  <si>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</si>
  <si>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</si>
  <si>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</si>
  <si>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</si>
  <si>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</si>
  <si>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</si>
  <si>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</si>
  <si>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</si>
  <si>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</si>
  <si>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</si>
  <si>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</si>
  <si>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</si>
  <si>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</si>
  <si>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</si>
  <si>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</si>
  <si>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</si>
  <si>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</si>
  <si>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</si>
  <si>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</si>
  <si>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</si>
  <si>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</si>
  <si>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</si>
  <si>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</si>
  <si>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</si>
  <si>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</si>
  <si>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</si>
  <si>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</si>
  <si>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</si>
  <si>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</si>
  <si>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</si>
  <si>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</si>
  <si>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</si>
  <si>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</si>
  <si>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</si>
  <si>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</si>
  <si>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</si>
  <si>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</si>
  <si>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</si>
  <si>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</si>
  <si>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</si>
  <si>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</si>
  <si>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</si>
  <si>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</si>
  <si>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</si>
  <si>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</si>
  <si>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</si>
  <si>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</si>
  <si>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</si>
  <si>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</si>
  <si>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</si>
  <si>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</si>
  <si>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</si>
  <si>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</si>
  <si>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</si>
  <si>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</si>
  <si>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</si>
  <si>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</si>
  <si>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</si>
  <si>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</si>
  <si>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</si>
  <si>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</si>
  <si>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</si>
  <si>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</si>
  <si>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</si>
  <si>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</si>
  <si>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</si>
  <si>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</si>
  <si>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</si>
  <si>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</si>
  <si>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</si>
  <si>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</si>
  <si>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</si>
  <si>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</si>
  <si>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</si>
  <si>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</si>
  <si>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</si>
  <si>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</si>
  <si>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</si>
  <si>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</si>
  <si>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</si>
  <si>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</si>
  <si>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</si>
  <si>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</si>
  <si>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</si>
  <si>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</si>
  <si>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</si>
  <si>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</si>
  <si>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</si>
  <si>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</si>
  <si>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</si>
  <si>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</si>
  <si>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</si>
  <si>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</si>
  <si>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</si>
  <si>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</si>
  <si>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</si>
  <si>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</si>
  <si>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</si>
  <si>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s_bs_ram_reset_n</t>
    <phoneticPr fontId="1" type="noConversion"/>
  </si>
  <si>
    <t>s_bs_ram_clock</t>
    <phoneticPr fontId="1" type="noConversion"/>
  </si>
  <si>
    <t>s_axis_bs_ram_tclock</t>
    <phoneticPr fontId="1" type="noConversion"/>
  </si>
  <si>
    <t>s_rd_bs_ram_tnext</t>
    <phoneticPr fontId="1" type="noConversion"/>
  </si>
  <si>
    <t>s_bf_buff_reset_n</t>
    <phoneticPr fontId="1" type="noConversion"/>
  </si>
  <si>
    <t>s_bf_buff_clock</t>
    <phoneticPr fontId="1" type="noConversion"/>
  </si>
  <si>
    <t>s_bf_main_reset_n</t>
    <phoneticPr fontId="1" type="noConversion"/>
  </si>
  <si>
    <t>s_bf_main_clock</t>
    <phoneticPr fontId="1" type="noConversion"/>
  </si>
  <si>
    <t>bs_cmd</t>
    <phoneticPr fontId="1" type="noConversion"/>
  </si>
  <si>
    <t>bs_cmd_i</t>
    <phoneticPr fontId="1" type="noConversion"/>
  </si>
  <si>
    <t>s_bf_buff_enable_ch</t>
    <phoneticPr fontId="1" type="noConversion"/>
  </si>
  <si>
    <t>beam or ch data selector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</si>
  <si>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</si>
  <si>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</si>
  <si>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</si>
  <si>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</si>
  <si>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</si>
  <si>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</si>
  <si>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</si>
  <si>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</si>
  <si>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</si>
  <si>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</si>
  <si>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</si>
  <si>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</si>
  <si>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</si>
  <si>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</si>
  <si>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</si>
  <si>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</si>
  <si>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</si>
  <si>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</si>
  <si>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</si>
  <si>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</si>
  <si>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</si>
  <si>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s_bs_cmd_reset_n</t>
  </si>
  <si>
    <t>s_bs_cmd_clock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</si>
  <si>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</si>
  <si>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</si>
  <si>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</si>
  <si>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</si>
  <si>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</si>
  <si>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</si>
  <si>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</si>
  <si>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</si>
  <si>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</si>
  <si>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</si>
  <si>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</si>
  <si>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 xml:space="preserve">te or scb selection </t>
    <phoneticPr fontId="1" type="noConversion"/>
  </si>
  <si>
    <t>s_bs_mux_data_reset_n</t>
    <phoneticPr fontId="1" type="noConversion"/>
  </si>
  <si>
    <t>s_bs_mux_data_clock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</si>
  <si>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</si>
  <si>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</si>
  <si>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</si>
  <si>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</si>
  <si>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</si>
  <si>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</si>
  <si>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</si>
  <si>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</si>
  <si>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</si>
  <si>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s_bs_ram_dr_reset_n</t>
    <phoneticPr fontId="1" type="noConversion"/>
  </si>
  <si>
    <t>s_bs_ram_dr_clock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</si>
  <si>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</si>
  <si>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</si>
  <si>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</si>
  <si>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</si>
  <si>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</si>
  <si>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</si>
  <si>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</si>
  <si>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</si>
  <si>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</si>
  <si>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</si>
  <si>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</si>
  <si>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s_p2_ram_ddc_reset_n</t>
  </si>
  <si>
    <t>s_p2_ram_ddc_clock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</si>
  <si>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</si>
  <si>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</si>
  <si>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</si>
  <si>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</si>
  <si>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</si>
  <si>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</si>
  <si>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</si>
  <si>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</si>
  <si>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</si>
  <si>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</si>
  <si>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</si>
  <si>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</si>
  <si>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</si>
  <si>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</si>
  <si>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s_bs_ram_32k_reset_n</t>
  </si>
  <si>
    <t>s_bs_ram_32k_clock</t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</si>
  <si>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</si>
  <si>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</si>
  <si>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</si>
  <si>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</si>
  <si>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</si>
  <si>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</si>
  <si>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</si>
  <si>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</si>
  <si>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</si>
  <si>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</si>
  <si>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</si>
  <si>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</si>
  <si>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</si>
  <si>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s_p1_ram_32k_clock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</si>
  <si>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</si>
  <si>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</si>
  <si>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</si>
  <si>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</si>
  <si>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</si>
  <si>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</si>
  <si>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</si>
  <si>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</si>
  <si>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</si>
  <si>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</si>
  <si>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</si>
  <si>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</si>
  <si>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</si>
  <si>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</si>
  <si>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</si>
  <si>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</si>
  <si>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</si>
  <si>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</si>
  <si>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</si>
  <si>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</si>
  <si>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</si>
  <si>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</si>
  <si>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</si>
  <si>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</si>
  <si>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</si>
  <si>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</si>
  <si>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</si>
  <si>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s_bs_fft_32k_reset_n</t>
  </si>
  <si>
    <t>s_bs_fft_32k_clock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</si>
  <si>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</si>
  <si>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</si>
  <si>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</si>
  <si>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</si>
  <si>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</si>
  <si>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</si>
  <si>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</si>
  <si>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</si>
  <si>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</si>
  <si>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</si>
  <si>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</si>
  <si>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</si>
  <si>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</si>
  <si>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</si>
  <si>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</si>
  <si>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</si>
  <si>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s_bs_fft_4k_reset_n</t>
  </si>
  <si>
    <t>s_bs_fft_4k_clock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</si>
  <si>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</si>
  <si>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</si>
  <si>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</si>
  <si>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</si>
  <si>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</si>
  <si>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</si>
  <si>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</si>
  <si>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</si>
  <si>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</si>
  <si>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s_bs_ram_4k_reset_n</t>
  </si>
  <si>
    <t>s_bs_ram_4k_clock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</si>
  <si>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</si>
  <si>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</si>
  <si>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</si>
  <si>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</si>
  <si>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</si>
  <si>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</si>
  <si>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</si>
  <si>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</si>
  <si>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</si>
  <si>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</si>
  <si>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</si>
  <si>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</si>
  <si>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</si>
  <si>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</si>
  <si>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</si>
  <si>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</si>
  <si>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s_bs_fir_reset_n</t>
  </si>
  <si>
    <t>s_bs_fir_clock</t>
  </si>
  <si>
    <t>m_maxis_bs_fir_tvalid</t>
  </si>
  <si>
    <t>m_maxis_bs_fir_tlast</t>
  </si>
  <si>
    <t>m_maxis_bs_fir_tdata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</si>
  <si>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</si>
  <si>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</si>
  <si>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</si>
  <si>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</si>
  <si>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</si>
  <si>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</si>
  <si>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</si>
  <si>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</si>
  <si>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</si>
  <si>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s_maxis_bs_fir_config_tvalid</t>
  </si>
  <si>
    <t>s_maxis_bs_fir_config_tdata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</si>
  <si>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</si>
  <si>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</si>
  <si>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</si>
  <si>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</si>
  <si>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</si>
  <si>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</si>
  <si>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</si>
  <si>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</si>
  <si>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</si>
  <si>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</si>
  <si>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</si>
  <si>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</si>
  <si>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</si>
  <si>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</si>
  <si>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</si>
  <si>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</si>
  <si>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</si>
  <si>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s_maxis_bs_mux_cmd_tvalid</t>
  </si>
  <si>
    <t>s_maxis_bs_mux_cmd_tlast</t>
  </si>
  <si>
    <t>s_maxis_bs_mux_cmd_tdata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</si>
  <si>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</si>
  <si>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</si>
  <si>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</si>
  <si>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</si>
  <si>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</si>
  <si>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</si>
  <si>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</si>
  <si>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</si>
  <si>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s_bs_mux_bf_reset_n</t>
  </si>
  <si>
    <t>s_bs_mux_bf_clock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</si>
  <si>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</si>
  <si>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</si>
  <si>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</si>
  <si>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</si>
  <si>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</si>
  <si>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</si>
  <si>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</si>
  <si>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</si>
  <si>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</si>
  <si>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</si>
  <si>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</si>
  <si>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</si>
  <si>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s_bs_uart_reset_n</t>
  </si>
  <si>
    <t>s_bs_uart_clock</t>
  </si>
  <si>
    <t>bs_fir_ddc_wrapper</t>
    <phoneticPr fontId="1" type="noConversion"/>
  </si>
  <si>
    <t>bs_fir_ddc_i</t>
    <phoneticPr fontId="1" type="noConversion"/>
  </si>
  <si>
    <t>s_bs_fir_ddc_reset_n</t>
  </si>
  <si>
    <t>s_bs_fir_ddc_clock</t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</si>
  <si>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</si>
  <si>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</si>
  <si>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</si>
  <si>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</si>
  <si>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</si>
  <si>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</si>
  <si>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</si>
  <si>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</si>
  <si>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</si>
  <si>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</si>
  <si>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</si>
  <si>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</si>
  <si>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</si>
  <si>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</si>
  <si>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</si>
  <si>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</si>
  <si>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</si>
  <si>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</si>
  <si>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</si>
  <si>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s_p2_mixer_reset_n</t>
  </si>
  <si>
    <t>s_p2_mixer_clock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</si>
  <si>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</si>
  <si>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</si>
  <si>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</si>
  <si>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</si>
  <si>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</si>
  <si>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</si>
  <si>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</si>
  <si>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</si>
  <si>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</si>
  <si>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</si>
  <si>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</si>
  <si>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</si>
  <si>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</si>
  <si>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</si>
  <si>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</si>
  <si>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</si>
  <si>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</si>
  <si>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</si>
  <si>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</si>
  <si>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</si>
  <si>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</si>
  <si>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</si>
  <si>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</si>
  <si>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</si>
  <si>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</si>
  <si>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</si>
  <si>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</si>
  <si>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</si>
  <si>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</si>
  <si>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</si>
  <si>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</si>
  <si>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</si>
  <si>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</si>
  <si>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</si>
  <si>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</si>
  <si>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</si>
  <si>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</si>
  <si>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</si>
  <si>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</si>
  <si>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</si>
  <si>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s_bs_aurora_duplex_reset_n</t>
  </si>
  <si>
    <t>s_bs_aurora_duplex_clock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</si>
  <si>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</si>
  <si>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</si>
  <si>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</si>
  <si>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</si>
  <si>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</si>
  <si>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</si>
  <si>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</si>
  <si>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</si>
  <si>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</si>
  <si>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</si>
  <si>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</si>
  <si>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</si>
  <si>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</si>
  <si>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</si>
  <si>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</si>
  <si>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</si>
  <si>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</si>
  <si>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</si>
  <si>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</si>
  <si>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</si>
  <si>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</si>
  <si>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</si>
  <si>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</si>
  <si>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</si>
  <si>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</si>
  <si>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</si>
  <si>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</si>
  <si>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</si>
  <si>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</si>
  <si>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</si>
  <si>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</si>
  <si>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</si>
  <si>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</si>
  <si>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</si>
  <si>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</si>
  <si>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</si>
  <si>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</si>
  <si>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</si>
  <si>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</si>
  <si>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</si>
  <si>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</si>
  <si>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</si>
  <si>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</si>
  <si>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</si>
  <si>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</si>
  <si>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</si>
  <si>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</si>
  <si>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</si>
  <si>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</si>
  <si>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</si>
  <si>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</si>
  <si>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</si>
  <si>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</si>
  <si>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</si>
  <si>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</si>
  <si>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</si>
  <si>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</si>
  <si>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</si>
  <si>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</si>
  <si>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s_p1_ram_32k_reset_n</t>
    <phoneticPr fontId="1" type="noConversion"/>
  </si>
  <si>
    <t>s_scb_data_start</t>
  </si>
  <si>
    <t>s_scb_data_reset_n</t>
  </si>
  <si>
    <t>s_scb_data_clock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</si>
  <si>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</si>
  <si>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</si>
  <si>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</si>
  <si>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</si>
  <si>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</si>
  <si>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</si>
  <si>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</si>
  <si>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</si>
  <si>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</si>
  <si>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</si>
  <si>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bs_pulse_expansion</t>
    <phoneticPr fontId="1" type="noConversion"/>
  </si>
  <si>
    <t>bs_pulse_expansion_i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</si>
  <si>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</si>
  <si>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</si>
  <si>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</si>
  <si>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</si>
  <si>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</si>
  <si>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5</t>
    <phoneticPr fontId="1" type="noConversion"/>
  </si>
  <si>
    <t>bs_pulse_5us</t>
    <phoneticPr fontId="1" type="noConversion"/>
  </si>
  <si>
    <t>bs_pulse_5us_i</t>
    <phoneticPr fontId="1" type="noConversion"/>
  </si>
  <si>
    <t>PULSE_MAX</t>
    <phoneticPr fontId="1" type="noConversion"/>
  </si>
  <si>
    <t>tstart_level</t>
    <phoneticPr fontId="1" type="noConversion"/>
  </si>
  <si>
    <t>tpulse_5us</t>
    <phoneticPr fontId="1" type="noConversion"/>
  </si>
  <si>
    <t>1000</t>
    <phoneticPr fontId="1" type="noConversion"/>
  </si>
  <si>
    <t>bs_pulse_5us_self</t>
    <phoneticPr fontId="1" type="noConversion"/>
  </si>
  <si>
    <t>bs_pulse_5us_self_i</t>
    <phoneticPr fontId="1" type="noConversion"/>
  </si>
  <si>
    <t>bs_pulse_oneshot</t>
    <phoneticPr fontId="1" type="noConversion"/>
  </si>
  <si>
    <t>bs_pulse_oneshot_i</t>
    <phoneticPr fontId="1" type="noConversion"/>
  </si>
  <si>
    <t>PULSE_ONESHOT_MAX</t>
  </si>
  <si>
    <t>tpulse_oneshot</t>
  </si>
  <si>
    <t>bs_reset_expansion</t>
    <phoneticPr fontId="1" type="noConversion"/>
  </si>
  <si>
    <t>bs_reset_expansion_i</t>
    <phoneticPr fontId="1" type="noConversion"/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</si>
  <si>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</si>
  <si>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</si>
  <si>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</si>
  <si>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</si>
  <si>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GTH Quad 230 / X0Y24-X0Y27</t>
    <phoneticPr fontId="1" type="noConversion"/>
  </si>
  <si>
    <t>GTY Quad 130 / X0Y12-X0Y15</t>
    <phoneticPr fontId="1" type="noConversion"/>
  </si>
  <si>
    <t>GTH Quad 229/X0Y20-X0Y23</t>
    <phoneticPr fontId="1" type="noConversion"/>
  </si>
  <si>
    <t>GTY Quad 128 / X0Y4-X0Y7</t>
    <phoneticPr fontId="1" type="noConversion"/>
  </si>
  <si>
    <t>GTH Quad 228 / X0Y16-X0Y19</t>
    <phoneticPr fontId="1" type="noConversion"/>
  </si>
  <si>
    <t>GTH Quad 228 / X1Y16-X1Y19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</si>
  <si>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</si>
  <si>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</si>
  <si>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</si>
  <si>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</si>
  <si>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</si>
  <si>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</si>
  <si>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</si>
  <si>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</si>
  <si>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</si>
  <si>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</si>
  <si>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</si>
  <si>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</si>
  <si>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</si>
  <si>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</si>
  <si>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</si>
  <si>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</si>
  <si>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</si>
  <si>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</si>
  <si>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</si>
  <si>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</si>
  <si>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</si>
  <si>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</si>
  <si>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</si>
  <si>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</si>
  <si>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</si>
  <si>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</si>
  <si>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</si>
  <si>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</si>
  <si>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</si>
  <si>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</si>
  <si>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xx</t>
    <phoneticPr fontId="1" type="noConversion"/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</si>
  <si>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</si>
  <si>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</si>
  <si>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</si>
  <si>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</si>
  <si>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</si>
  <si>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</si>
  <si>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</si>
  <si>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</si>
  <si>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</si>
  <si>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</si>
  <si>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</si>
  <si>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</si>
  <si>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</si>
  <si>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</si>
  <si>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</si>
  <si>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</si>
  <si>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</si>
  <si>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</si>
  <si>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</si>
  <si>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</si>
  <si>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</si>
  <si>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</si>
  <si>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</si>
  <si>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</si>
  <si>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</si>
  <si>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</si>
  <si>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</si>
  <si>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</si>
  <si>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</si>
  <si>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</si>
  <si>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</si>
  <si>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</si>
  <si>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</si>
  <si>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</si>
  <si>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</si>
  <si>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</si>
  <si>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</si>
  <si>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</si>
  <si>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</si>
  <si>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</si>
  <si>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</si>
  <si>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</si>
  <si>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</si>
  <si>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</si>
  <si>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</si>
  <si>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</si>
  <si>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</si>
  <si>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</si>
  <si>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</si>
  <si>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</si>
  <si>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</si>
  <si>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</si>
  <si>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</si>
  <si>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</si>
  <si>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</si>
  <si>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</si>
  <si>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</si>
  <si>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</si>
  <si>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</si>
  <si>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</si>
  <si>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</si>
  <si>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</si>
  <si>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</si>
  <si>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</si>
  <si>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</si>
  <si>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</si>
  <si>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</si>
  <si>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</si>
  <si>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</si>
  <si>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</si>
  <si>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</si>
  <si>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</si>
  <si>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</si>
  <si>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</si>
  <si>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</si>
  <si>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</si>
  <si>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</si>
  <si>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</si>
  <si>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</si>
  <si>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</si>
  <si>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</si>
  <si>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</si>
  <si>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</si>
  <si>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</si>
  <si>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</si>
  <si>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</si>
  <si>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</si>
  <si>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</si>
  <si>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</si>
  <si>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</si>
  <si>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</si>
  <si>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</si>
  <si>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</si>
  <si>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</si>
  <si>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</si>
  <si>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</si>
  <si>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</si>
  <si>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</si>
  <si>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</si>
  <si>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</si>
  <si>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</si>
  <si>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</si>
  <si>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</si>
  <si>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</si>
  <si>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</si>
  <si>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</si>
  <si>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</si>
  <si>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</si>
  <si>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</si>
  <si>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</si>
  <si>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</si>
  <si>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</si>
  <si>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</si>
  <si>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</si>
  <si>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</si>
  <si>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</si>
  <si>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</si>
  <si>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</si>
  <si>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</si>
  <si>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</si>
  <si>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</si>
  <si>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</si>
  <si>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</si>
  <si>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</si>
  <si>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</si>
  <si>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</si>
  <si>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</si>
  <si>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</si>
  <si>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</si>
  <si>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</si>
  <si>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</si>
  <si>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</si>
  <si>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</si>
  <si>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</si>
  <si>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</si>
  <si>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</si>
  <si>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</si>
  <si>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</si>
  <si>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ZYNQ pin 
Name</t>
    <phoneticPr fontId="1" type="noConversion"/>
  </si>
  <si>
    <t>MGTREFCLK1P_228</t>
    <phoneticPr fontId="1" type="noConversion"/>
  </si>
  <si>
    <t>MGTREFCLK1N_228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</si>
  <si>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</si>
  <si>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</si>
  <si>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</si>
  <si>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</si>
  <si>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</si>
  <si>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s_bf_ram_reset_n</t>
    <phoneticPr fontId="1" type="noConversion"/>
  </si>
  <si>
    <t>s_bf_ram_clock</t>
    <phoneticPr fontId="1" type="noConversion"/>
  </si>
  <si>
    <t>s_maxis_bf_ram_tvalid</t>
    <phoneticPr fontId="1" type="noConversion"/>
  </si>
  <si>
    <t>s_maxis_bf_ram_tlast</t>
    <phoneticPr fontId="1" type="noConversion"/>
  </si>
  <si>
    <t>s_maxis_bf_ram_tdata</t>
    <phoneticPr fontId="1" type="noConversion"/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</si>
  <si>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</si>
  <si>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</si>
  <si>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</si>
  <si>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</si>
  <si>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</si>
  <si>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</si>
  <si>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</si>
  <si>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bs_led_dip_reset</t>
    <phoneticPr fontId="1" type="noConversion"/>
  </si>
  <si>
    <t>bs_led_dip_reset_i</t>
    <phoneticPr fontId="1" type="noConversion"/>
  </si>
  <si>
    <t>s_reset_n</t>
    <phoneticPr fontId="1" type="noConversion"/>
  </si>
  <si>
    <t>s_reset_a_n</t>
    <phoneticPr fontId="1" type="noConversion"/>
  </si>
  <si>
    <t>s_reset_b_n</t>
    <phoneticPr fontId="1" type="noConversion"/>
  </si>
  <si>
    <t>m_reset_n_out</t>
    <phoneticPr fontId="1" type="noConversion"/>
  </si>
  <si>
    <t>m_reset_long_n_out</t>
    <phoneticPr fontId="1" type="noConversion"/>
  </si>
  <si>
    <t>bs_pl_led_out</t>
    <phoneticPr fontId="1" type="noConversion"/>
  </si>
  <si>
    <t>bs_pl_led_in</t>
    <phoneticPr fontId="1" type="noConversion"/>
  </si>
  <si>
    <t>clock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</si>
</sst>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>
      <alignment vertical="center"/>
    </xf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3" borderId="1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O157"/>
  <sheetViews>
    <sheetView workbookViewId="0">
      <selection activeCell="E9" sqref="E9"/>
    </sheetView>
  </sheetViews>
  <sheetFormatPr defaultRowHeight="17" x14ac:dyDescent="0.45"/>
  <cols>
    <col min="1" max="1" width="11.83203125" bestFit="1" customWidth="1"/>
    <col min="2" max="2" width="11.33203125" bestFit="1" customWidth="1"/>
    <col min="3" max="3" width="9.33203125" style="5" bestFit="1" customWidth="1"/>
    <col min="4" max="4" width="11.6640625" bestFit="1" customWidth="1"/>
    <col min="5" max="5" width="26.33203125" customWidth="1"/>
    <col min="6" max="6" width="4" bestFit="1" customWidth="1"/>
    <col min="7" max="7" width="5.33203125" bestFit="1" customWidth="1"/>
    <col min="8" max="8" width="2.1640625" bestFit="1" customWidth="1"/>
    <col min="10" max="10" width="52.6640625" bestFit="1" customWidth="1"/>
    <col min="11" max="11" width="57.1640625" bestFit="1" customWidth="1"/>
    <col min="12" max="13" width="34.1640625" bestFit="1" customWidth="1"/>
    <col min="14" max="14" width="51.9140625" bestFit="1" customWidth="1"/>
    <col min="15" max="15" width="48.08203125" bestFit="1" customWidth="1"/>
  </cols>
  <sheetData>
    <row r="1" spans="1:15" x14ac:dyDescent="0.45">
      <c r="A1" t="s">
        <v>720</v>
      </c>
      <c r="E1" t="s">
        <v>721</v>
      </c>
    </row>
    <row r="3" spans="1:15" x14ac:dyDescent="0.45">
      <c r="L3" s="2" t="str">
        <f>"entity "&amp;$A$1&amp;" is"</f>
        <v>entity top_spb is</v>
      </c>
      <c r="M3" s="2" t="str">
        <f>"component "&amp;$A$1&amp;" is"</f>
        <v>component top_spb is</v>
      </c>
      <c r="N3" s="2" t="str">
        <f>($E$1&amp;" : "&amp;$A$1)</f>
        <v>top_spb_i : top_spb</v>
      </c>
    </row>
    <row r="4" spans="1:15" x14ac:dyDescent="0.45">
      <c r="E4" s="3" t="s">
        <v>704</v>
      </c>
      <c r="L4" s="2" t="s">
        <v>258</v>
      </c>
      <c r="M4" s="2" t="s">
        <v>258</v>
      </c>
      <c r="N4" s="2" t="s">
        <v>271</v>
      </c>
      <c r="O4" t="str">
        <f>"    -- componet [ "&amp;$E$1&amp;" ] signal define"</f>
        <v xml:space="preserve">    -- componet [ top_spb_i ] signal define</v>
      </c>
    </row>
    <row r="5" spans="1:15" x14ac:dyDescent="0.45">
      <c r="A5" s="3" t="s">
        <v>235</v>
      </c>
      <c r="B5" s="3"/>
      <c r="C5" s="6" t="s">
        <v>2</v>
      </c>
      <c r="D5" s="3"/>
      <c r="E5" s="3" t="s">
        <v>25</v>
      </c>
      <c r="L5" t="s">
        <v>261</v>
      </c>
      <c r="M5" t="s">
        <v>261</v>
      </c>
      <c r="N5" t="s">
        <v>261</v>
      </c>
    </row>
    <row r="6" spans="1:15" s="7" customFormat="1" ht="34" x14ac:dyDescent="0.45">
      <c r="A6" s="7" t="s">
        <v>878</v>
      </c>
      <c r="B6" s="8" t="s">
        <v>880</v>
      </c>
      <c r="C6" s="8" t="s">
        <v>879</v>
      </c>
      <c r="E6" s="9" t="s">
        <v>709</v>
      </c>
      <c r="L6" s="7" t="s">
        <v>261</v>
      </c>
      <c r="M6" s="7" t="s">
        <v>261</v>
      </c>
      <c r="N6" s="7" t="s">
        <v>261</v>
      </c>
    </row>
    <row r="7" spans="1:15" x14ac:dyDescent="0.45">
      <c r="A7" t="s">
        <v>762</v>
      </c>
      <c r="B7" t="s">
        <v>752</v>
      </c>
      <c r="C7" s="5" t="s">
        <v>763</v>
      </c>
      <c r="D7" t="s">
        <v>777</v>
      </c>
      <c r="E7" t="s">
        <v>881</v>
      </c>
      <c r="F7" t="s">
        <v>265</v>
      </c>
      <c r="G7" t="s">
        <v>675</v>
      </c>
      <c r="H7">
        <v>1</v>
      </c>
      <c r="I7" t="s">
        <v>266</v>
      </c>
      <c r="J7" t="str">
        <f t="shared" ref="J7:J16" si="0">"set_property PACKAGE_PIN "&amp;C7&amp;" [get_ports {"&amp;A7&amp;"}]"</f>
        <v>set_property PACKAGE_PIN N27 [get_ports {SFP_CLK_P}]</v>
      </c>
      <c r="K7" t="str">
        <f>"set_property IOSTANDARD "&amp;D7&amp;" [get_ports {"&amp;A7&amp;"}]"</f>
        <v>set_property IOSTANDARD LVCMOS33 [get_ports {SFP_CLK_P}]</v>
      </c>
      <c r="L7" t="str">
        <f t="shared" ref="L7:L16" si="1">"    "&amp;TRIM(A7)&amp;"_"&amp;TRIM(C7)&amp;" : "&amp;TRIM(F7)&amp;" "&amp;I7&amp;";"</f>
        <v xml:space="preserve">    SFP_CLK_P_N27 : in std_logic;</v>
      </c>
      <c r="M7" t="str">
        <f t="shared" ref="M7:M16" si="2" xml:space="preserve"> ("    "&amp;TRIM(A7)&amp;"_"&amp;TRIM(C7)&amp;" : " &amp;TRIM(F7)&amp;" "&amp;TRIM(I7)&amp;";")</f>
        <v xml:space="preserve">    SFP_CLK_P_N27 : in std_logic;</v>
      </c>
      <c r="N7" t="str">
        <f t="shared" ref="N7:N16" si="3" xml:space="preserve"> "    "&amp;TRIM(A7)&amp;"_"&amp;TRIM(C7)&amp;" =&gt; "&amp;TRIM(A7)&amp;"_"&amp;TRIM(C7)&amp;"_"&amp;TRIM($E$1)&amp;","</f>
        <v xml:space="preserve">    SFP_CLK_P_N27 =&gt; SFP_CLK_P_N27_top_spb_i,</v>
      </c>
      <c r="O7" t="str">
        <f t="shared" ref="O7:O16" si="4" xml:space="preserve"> IF(I7="std_logic",("signal "&amp;TRIM(A7)&amp;"_"&amp;TRIM(C7)&amp;"_"&amp;TRIM($E$1)&amp;" : "&amp;TRIM(I7) &amp;" := '0';"),("signal "&amp;TRIM(A7)&amp;"_"&amp;TRIM(C7)&amp;"_"&amp;TRIM($E$1)&amp;" : "&amp;TRIM(I7) &amp;" := (others =&gt; '0');"))</f>
        <v>signal SFP_CLK_P_N27_top_spb_i : std_logic := '0';</v>
      </c>
    </row>
    <row r="8" spans="1:15" x14ac:dyDescent="0.45">
      <c r="A8" t="s">
        <v>761</v>
      </c>
      <c r="B8" t="s">
        <v>751</v>
      </c>
      <c r="C8" s="5" t="s">
        <v>764</v>
      </c>
      <c r="D8" t="s">
        <v>777</v>
      </c>
      <c r="E8" t="s">
        <v>882</v>
      </c>
      <c r="F8" t="s">
        <v>265</v>
      </c>
      <c r="G8" t="s">
        <v>675</v>
      </c>
      <c r="H8">
        <v>1</v>
      </c>
      <c r="I8" t="s">
        <v>266</v>
      </c>
      <c r="J8" t="str">
        <f t="shared" si="0"/>
        <v>set_property PACKAGE_PIN N28 [get_ports {SFP_CLK_N}]</v>
      </c>
      <c r="K8" t="str">
        <f t="shared" ref="K8:K34" si="5">"set_property IOSTANDARD "&amp;D8&amp;" [get_ports {"&amp;A8&amp;"}]"</f>
        <v>set_property IOSTANDARD LVCMOS33 [get_ports {SFP_CLK_N}]</v>
      </c>
      <c r="L8" t="str">
        <f t="shared" si="1"/>
        <v xml:space="preserve">    SFP_CLK_N_N28 : in std_logic;</v>
      </c>
      <c r="M8" t="str">
        <f t="shared" si="2"/>
        <v xml:space="preserve">    SFP_CLK_N_N28 : in std_logic;</v>
      </c>
      <c r="N8" t="str">
        <f t="shared" si="3"/>
        <v xml:space="preserve">    SFP_CLK_N_N28 =&gt; SFP_CLK_N_N28_top_spb_i,</v>
      </c>
      <c r="O8" t="str">
        <f t="shared" si="4"/>
        <v>signal SFP_CLK_N_N28_top_spb_i : std_logic := '0';</v>
      </c>
    </row>
    <row r="9" spans="1:15" x14ac:dyDescent="0.45">
      <c r="A9" t="s">
        <v>733</v>
      </c>
      <c r="B9" t="s">
        <v>753</v>
      </c>
      <c r="C9" s="5" t="s">
        <v>103</v>
      </c>
      <c r="D9" t="s">
        <v>777</v>
      </c>
      <c r="E9" t="s">
        <v>123</v>
      </c>
      <c r="F9" t="s">
        <v>267</v>
      </c>
      <c r="H9">
        <v>3</v>
      </c>
      <c r="I9" t="s">
        <v>266</v>
      </c>
      <c r="J9" t="str">
        <f t="shared" si="0"/>
        <v>set_property PACKAGE_PIN M29 [get_ports {SFP1_TX_P}]</v>
      </c>
      <c r="K9" t="str">
        <f t="shared" si="5"/>
        <v>set_property IOSTANDARD LVCMOS33 [get_ports {SFP1_TX_P}]</v>
      </c>
      <c r="L9" t="str">
        <f t="shared" si="1"/>
        <v xml:space="preserve">    SFP1_TX_P_M29 : out std_logic;</v>
      </c>
      <c r="M9" t="str">
        <f t="shared" si="2"/>
        <v xml:space="preserve">    SFP1_TX_P_M29 : out std_logic;</v>
      </c>
      <c r="N9" t="str">
        <f t="shared" si="3"/>
        <v xml:space="preserve">    SFP1_TX_P_M29 =&gt; SFP1_TX_P_M29_top_spb_i,</v>
      </c>
      <c r="O9" t="str">
        <f t="shared" si="4"/>
        <v>signal SFP1_TX_P_M29_top_spb_i : std_logic := '0';</v>
      </c>
    </row>
    <row r="10" spans="1:15" x14ac:dyDescent="0.45">
      <c r="A10" t="s">
        <v>734</v>
      </c>
      <c r="B10" t="s">
        <v>754</v>
      </c>
      <c r="C10" s="5" t="s">
        <v>106</v>
      </c>
      <c r="D10" t="s">
        <v>777</v>
      </c>
      <c r="E10" t="s">
        <v>125</v>
      </c>
      <c r="F10" t="s">
        <v>267</v>
      </c>
      <c r="H10">
        <v>3</v>
      </c>
      <c r="I10" t="s">
        <v>266</v>
      </c>
      <c r="J10" t="str">
        <f t="shared" si="0"/>
        <v>set_property PACKAGE_PIN M30 [get_ports {SFP1_TX_N}]</v>
      </c>
      <c r="K10" t="str">
        <f t="shared" si="5"/>
        <v>set_property IOSTANDARD LVCMOS33 [get_ports {SFP1_TX_N}]</v>
      </c>
      <c r="L10" t="str">
        <f t="shared" si="1"/>
        <v xml:space="preserve">    SFP1_TX_N_M30 : out std_logic;</v>
      </c>
      <c r="M10" t="str">
        <f t="shared" si="2"/>
        <v xml:space="preserve">    SFP1_TX_N_M30 : out std_logic;</v>
      </c>
      <c r="N10" t="str">
        <f t="shared" si="3"/>
        <v xml:space="preserve">    SFP1_TX_N_M30 =&gt; SFP1_TX_N_M30_top_spb_i,</v>
      </c>
      <c r="O10" t="str">
        <f t="shared" si="4"/>
        <v>signal SFP1_TX_N_M30_top_spb_i : std_logic := '0';</v>
      </c>
    </row>
    <row r="11" spans="1:15" x14ac:dyDescent="0.45">
      <c r="A11" t="s">
        <v>735</v>
      </c>
      <c r="B11" t="s">
        <v>755</v>
      </c>
      <c r="C11" s="5" t="s">
        <v>109</v>
      </c>
      <c r="D11" t="s">
        <v>777</v>
      </c>
      <c r="E11" t="s">
        <v>127</v>
      </c>
      <c r="F11" t="s">
        <v>265</v>
      </c>
      <c r="H11">
        <v>3</v>
      </c>
      <c r="I11" t="s">
        <v>266</v>
      </c>
      <c r="J11" t="str">
        <f t="shared" si="0"/>
        <v>set_property PACKAGE_PIN M33 [get_ports {SFP1_RX_P}]</v>
      </c>
      <c r="K11" t="str">
        <f t="shared" si="5"/>
        <v>set_property IOSTANDARD LVCMOS33 [get_ports {SFP1_RX_P}]</v>
      </c>
      <c r="L11" t="str">
        <f t="shared" si="1"/>
        <v xml:space="preserve">    SFP1_RX_P_M33 : in std_logic;</v>
      </c>
      <c r="M11" t="str">
        <f t="shared" si="2"/>
        <v xml:space="preserve">    SFP1_RX_P_M33 : in std_logic;</v>
      </c>
      <c r="N11" t="str">
        <f t="shared" si="3"/>
        <v xml:space="preserve">    SFP1_RX_P_M33 =&gt; SFP1_RX_P_M33_top_spb_i,</v>
      </c>
      <c r="O11" t="str">
        <f t="shared" si="4"/>
        <v>signal SFP1_RX_P_M33_top_spb_i : std_logic := '0';</v>
      </c>
    </row>
    <row r="12" spans="1:15" x14ac:dyDescent="0.45">
      <c r="A12" t="s">
        <v>736</v>
      </c>
      <c r="B12" t="s">
        <v>756</v>
      </c>
      <c r="C12" s="5" t="s">
        <v>112</v>
      </c>
      <c r="D12" t="s">
        <v>777</v>
      </c>
      <c r="E12" t="s">
        <v>129</v>
      </c>
      <c r="F12" t="s">
        <v>265</v>
      </c>
      <c r="H12">
        <v>3</v>
      </c>
      <c r="I12" t="s">
        <v>266</v>
      </c>
      <c r="J12" t="str">
        <f t="shared" si="0"/>
        <v>set_property PACKAGE_PIN M34 [get_ports {SFP1_RX_N}]</v>
      </c>
      <c r="K12" t="str">
        <f t="shared" si="5"/>
        <v>set_property IOSTANDARD LVCMOS33 [get_ports {SFP1_RX_N}]</v>
      </c>
      <c r="L12" t="str">
        <f t="shared" si="1"/>
        <v xml:space="preserve">    SFP1_RX_N_M34 : in std_logic;</v>
      </c>
      <c r="M12" t="str">
        <f t="shared" si="2"/>
        <v xml:space="preserve">    SFP1_RX_N_M34 : in std_logic;</v>
      </c>
      <c r="N12" t="str">
        <f t="shared" si="3"/>
        <v xml:space="preserve">    SFP1_RX_N_M34 =&gt; SFP1_RX_N_M34_top_spb_i,</v>
      </c>
      <c r="O12" t="str">
        <f t="shared" si="4"/>
        <v>signal SFP1_RX_N_M34_top_spb_i : std_logic := '0';</v>
      </c>
    </row>
    <row r="13" spans="1:15" x14ac:dyDescent="0.45">
      <c r="A13" t="s">
        <v>737</v>
      </c>
      <c r="B13" t="s">
        <v>757</v>
      </c>
      <c r="C13" s="5" t="s">
        <v>91</v>
      </c>
      <c r="D13" t="s">
        <v>777</v>
      </c>
      <c r="E13" t="s">
        <v>115</v>
      </c>
      <c r="F13" t="s">
        <v>267</v>
      </c>
      <c r="H13">
        <v>0</v>
      </c>
      <c r="I13" t="s">
        <v>266</v>
      </c>
      <c r="J13" t="str">
        <f t="shared" si="0"/>
        <v>set_property PACKAGE_PIN R31 [get_ports {SFP2_TX_P}]</v>
      </c>
      <c r="K13" t="str">
        <f t="shared" si="5"/>
        <v>set_property IOSTANDARD LVCMOS33 [get_ports {SFP2_TX_P}]</v>
      </c>
      <c r="L13" t="str">
        <f t="shared" si="1"/>
        <v xml:space="preserve">    SFP2_TX_P_R31 : out std_logic;</v>
      </c>
      <c r="M13" t="str">
        <f t="shared" si="2"/>
        <v xml:space="preserve">    SFP2_TX_P_R31 : out std_logic;</v>
      </c>
      <c r="N13" t="str">
        <f t="shared" si="3"/>
        <v xml:space="preserve">    SFP2_TX_P_R31 =&gt; SFP2_TX_P_R31_top_spb_i,</v>
      </c>
      <c r="O13" t="str">
        <f t="shared" si="4"/>
        <v>signal SFP2_TX_P_R31_top_spb_i : std_logic := '0';</v>
      </c>
    </row>
    <row r="14" spans="1:15" x14ac:dyDescent="0.45">
      <c r="A14" t="s">
        <v>738</v>
      </c>
      <c r="B14" t="s">
        <v>758</v>
      </c>
      <c r="C14" s="5" t="s">
        <v>94</v>
      </c>
      <c r="D14" t="s">
        <v>777</v>
      </c>
      <c r="E14" t="s">
        <v>117</v>
      </c>
      <c r="F14" t="s">
        <v>267</v>
      </c>
      <c r="H14">
        <v>0</v>
      </c>
      <c r="I14" t="s">
        <v>266</v>
      </c>
      <c r="J14" t="str">
        <f t="shared" si="0"/>
        <v>set_property PACKAGE_PIN R32 [get_ports {SFP2_TX_N}]</v>
      </c>
      <c r="K14" t="str">
        <f t="shared" si="5"/>
        <v>set_property IOSTANDARD LVCMOS33 [get_ports {SFP2_TX_N}]</v>
      </c>
      <c r="L14" t="str">
        <f t="shared" si="1"/>
        <v xml:space="preserve">    SFP2_TX_N_R32 : out std_logic;</v>
      </c>
      <c r="M14" t="str">
        <f t="shared" si="2"/>
        <v xml:space="preserve">    SFP2_TX_N_R32 : out std_logic;</v>
      </c>
      <c r="N14" t="str">
        <f t="shared" si="3"/>
        <v xml:space="preserve">    SFP2_TX_N_R32 =&gt; SFP2_TX_N_R32_top_spb_i,</v>
      </c>
      <c r="O14" t="str">
        <f t="shared" si="4"/>
        <v>signal SFP2_TX_N_R32_top_spb_i : std_logic := '0';</v>
      </c>
    </row>
    <row r="15" spans="1:15" x14ac:dyDescent="0.45">
      <c r="A15" t="s">
        <v>739</v>
      </c>
      <c r="B15" t="s">
        <v>759</v>
      </c>
      <c r="C15" s="5" t="s">
        <v>97</v>
      </c>
      <c r="D15" t="s">
        <v>777</v>
      </c>
      <c r="E15" t="s">
        <v>119</v>
      </c>
      <c r="F15" t="s">
        <v>265</v>
      </c>
      <c r="H15">
        <v>0</v>
      </c>
      <c r="I15" t="s">
        <v>266</v>
      </c>
      <c r="J15" t="str">
        <f t="shared" si="0"/>
        <v>set_property PACKAGE_PIN P33 [get_ports {SFP2_RX_P}]</v>
      </c>
      <c r="K15" t="str">
        <f t="shared" si="5"/>
        <v>set_property IOSTANDARD LVCMOS33 [get_ports {SFP2_RX_P}]</v>
      </c>
      <c r="L15" t="str">
        <f t="shared" si="1"/>
        <v xml:space="preserve">    SFP2_RX_P_P33 : in std_logic;</v>
      </c>
      <c r="M15" t="str">
        <f t="shared" si="2"/>
        <v xml:space="preserve">    SFP2_RX_P_P33 : in std_logic;</v>
      </c>
      <c r="N15" t="str">
        <f t="shared" si="3"/>
        <v xml:space="preserve">    SFP2_RX_P_P33 =&gt; SFP2_RX_P_P33_top_spb_i,</v>
      </c>
      <c r="O15" t="str">
        <f t="shared" si="4"/>
        <v>signal SFP2_RX_P_P33_top_spb_i : std_logic := '0';</v>
      </c>
    </row>
    <row r="16" spans="1:15" x14ac:dyDescent="0.45">
      <c r="A16" t="s">
        <v>740</v>
      </c>
      <c r="B16" t="s">
        <v>760</v>
      </c>
      <c r="C16" s="5" t="s">
        <v>100</v>
      </c>
      <c r="D16" t="s">
        <v>777</v>
      </c>
      <c r="E16" t="s">
        <v>121</v>
      </c>
      <c r="F16" t="s">
        <v>265</v>
      </c>
      <c r="H16">
        <v>0</v>
      </c>
      <c r="I16" t="s">
        <v>266</v>
      </c>
      <c r="J16" t="str">
        <f t="shared" si="0"/>
        <v>set_property PACKAGE_PIN P34 [get_ports {SFP2_RX_N}]</v>
      </c>
      <c r="K16" t="str">
        <f t="shared" si="5"/>
        <v>set_property IOSTANDARD LVCMOS33 [get_ports {SFP2_RX_N}]</v>
      </c>
      <c r="L16" t="str">
        <f t="shared" si="1"/>
        <v xml:space="preserve">    SFP2_RX_N_P34 : in std_logic;</v>
      </c>
      <c r="M16" t="str">
        <f t="shared" si="2"/>
        <v xml:space="preserve">    SFP2_RX_N_P34 : in std_logic;</v>
      </c>
      <c r="N16" t="str">
        <f t="shared" si="3"/>
        <v xml:space="preserve">    SFP2_RX_N_P34 =&gt; SFP2_RX_N_P34_top_spb_i,</v>
      </c>
      <c r="O16" t="str">
        <f t="shared" si="4"/>
        <v>signal SFP2_RX_N_P34_top_spb_i : std_logic := '0';</v>
      </c>
    </row>
    <row r="17" spans="1:15" x14ac:dyDescent="0.45">
      <c r="D17" t="s">
        <v>268</v>
      </c>
      <c r="J17" t="s">
        <v>268</v>
      </c>
      <c r="K17" t="s">
        <v>268</v>
      </c>
      <c r="L17" t="s">
        <v>261</v>
      </c>
      <c r="M17" t="s">
        <v>261</v>
      </c>
      <c r="N17" t="s">
        <v>261</v>
      </c>
    </row>
    <row r="18" spans="1:15" x14ac:dyDescent="0.45">
      <c r="A18" t="s">
        <v>727</v>
      </c>
      <c r="B18" t="s">
        <v>743</v>
      </c>
      <c r="C18" s="5" t="s">
        <v>765</v>
      </c>
      <c r="D18" t="s">
        <v>777</v>
      </c>
      <c r="F18" t="s">
        <v>265</v>
      </c>
      <c r="I18" t="s">
        <v>266</v>
      </c>
      <c r="J18" t="str">
        <f>"set_property PACKAGE_PIN "&amp;C18&amp;" [get_ports {"&amp;A18&amp;"}]"</f>
        <v>set_property PACKAGE_PIN D11 [get_ports {PL_UART_RX}]</v>
      </c>
      <c r="K18" t="str">
        <f t="shared" si="5"/>
        <v>set_property IOSTANDARD LVCMOS33 [get_ports {PL_UART_RX}]</v>
      </c>
      <c r="L18" t="str">
        <f>"    "&amp;TRIM(A18)&amp;"_"&amp;TRIM(C18)&amp;" : "&amp;TRIM(F18)&amp;" "&amp;I18&amp;";"</f>
        <v xml:space="preserve">    PL_UART_RX_D11 : in std_logic;</v>
      </c>
      <c r="M18" t="str">
        <f xml:space="preserve"> ("    "&amp;TRIM(A18)&amp;"_"&amp;TRIM(C18)&amp;" : " &amp;TRIM(F18)&amp;" "&amp;TRIM(I18)&amp;";")</f>
        <v xml:space="preserve">    PL_UART_RX_D11 : in std_logic;</v>
      </c>
      <c r="N18" t="str">
        <f xml:space="preserve"> "    "&amp;TRIM(A18)&amp;"_"&amp;TRIM(C18)&amp;" =&gt; "&amp;TRIM(A18)&amp;"_"&amp;TRIM(C18)&amp;"_"&amp;TRIM($E$1)&amp;","</f>
        <v xml:space="preserve">    PL_UART_RX_D11 =&gt; PL_UART_RX_D11_top_spb_i,</v>
      </c>
      <c r="O18" t="str">
        <f xml:space="preserve"> IF(I18="std_logic",("signal "&amp;TRIM(A18)&amp;"_"&amp;TRIM(C18)&amp;"_"&amp;TRIM($E$1)&amp;" : "&amp;TRIM(I18) &amp;" := '0';"),("signal "&amp;TRIM(A18)&amp;"_"&amp;TRIM(C18)&amp;"_"&amp;TRIM($E$1)&amp;" : "&amp;TRIM(I18) &amp;" := (others =&gt; '0');"))</f>
        <v>signal PL_UART_RX_D11_top_spb_i : std_logic := '0';</v>
      </c>
    </row>
    <row r="19" spans="1:15" x14ac:dyDescent="0.45">
      <c r="A19" t="s">
        <v>728</v>
      </c>
      <c r="B19" t="s">
        <v>742</v>
      </c>
      <c r="C19" s="5" t="s">
        <v>766</v>
      </c>
      <c r="D19" t="s">
        <v>777</v>
      </c>
      <c r="F19" t="s">
        <v>267</v>
      </c>
      <c r="I19" t="s">
        <v>266</v>
      </c>
      <c r="J19" t="str">
        <f>"set_property PACKAGE_PIN "&amp;C19&amp;" [get_ports {"&amp;A19&amp;"}]"</f>
        <v>set_property PACKAGE_PIN D10 [get_ports {PL_UART_TX}]</v>
      </c>
      <c r="K19" t="str">
        <f t="shared" si="5"/>
        <v>set_property IOSTANDARD LVCMOS33 [get_ports {PL_UART_TX}]</v>
      </c>
      <c r="L19" t="str">
        <f>"    "&amp;TRIM(A19)&amp;"_"&amp;TRIM(C19)&amp;" : "&amp;TRIM(F19)&amp;" "&amp;I19&amp;";"</f>
        <v xml:space="preserve">    PL_UART_TX_D10 : out std_logic;</v>
      </c>
      <c r="M19" t="str">
        <f xml:space="preserve"> ("    "&amp;TRIM(A19)&amp;"_"&amp;TRIM(C19)&amp;" : " &amp;TRIM(F19)&amp;" "&amp;TRIM(I19)&amp;";")</f>
        <v xml:space="preserve">    PL_UART_TX_D10 : out std_logic;</v>
      </c>
      <c r="N19" t="str">
        <f xml:space="preserve"> "    "&amp;TRIM(A19)&amp;"_"&amp;TRIM(C19)&amp;" =&gt; "&amp;TRIM(A19)&amp;"_"&amp;TRIM(C19)&amp;"_"&amp;TRIM($E$1)&amp;","</f>
        <v xml:space="preserve">    PL_UART_TX_D10 =&gt; PL_UART_TX_D10_top_spb_i,</v>
      </c>
      <c r="O19" t="str">
        <f xml:space="preserve"> IF(I19="std_logic",("signal "&amp;TRIM(A19)&amp;"_"&amp;TRIM(C19)&amp;"_"&amp;TRIM($E$1)&amp;" : "&amp;TRIM(I19) &amp;" := '0';"),("signal "&amp;TRIM(A19)&amp;"_"&amp;TRIM(C19)&amp;"_"&amp;TRIM($E$1)&amp;" : "&amp;TRIM(I19) &amp;" := (others =&gt; '0');"))</f>
        <v>signal PL_UART_TX_D10_top_spb_i : std_logic := '0';</v>
      </c>
    </row>
    <row r="20" spans="1:15" x14ac:dyDescent="0.45">
      <c r="D20" t="s">
        <v>268</v>
      </c>
      <c r="J20" t="s">
        <v>268</v>
      </c>
      <c r="K20" t="s">
        <v>268</v>
      </c>
      <c r="L20" t="s">
        <v>261</v>
      </c>
      <c r="M20" t="s">
        <v>261</v>
      </c>
      <c r="N20" t="s">
        <v>261</v>
      </c>
    </row>
    <row r="21" spans="1:15" x14ac:dyDescent="0.45">
      <c r="A21" t="s">
        <v>726</v>
      </c>
      <c r="B21" t="s">
        <v>746</v>
      </c>
      <c r="C21" s="5" t="s">
        <v>767</v>
      </c>
      <c r="D21" t="s">
        <v>777</v>
      </c>
      <c r="F21" t="s">
        <v>265</v>
      </c>
      <c r="I21" t="s">
        <v>266</v>
      </c>
      <c r="J21" t="str">
        <f t="shared" ref="J21:J27" si="6">"set_property PACKAGE_PIN "&amp;C21&amp;" [get_ports {"&amp;A21&amp;"}]"</f>
        <v>set_property PACKAGE_PIN AN12 [get_ports {PL_KEY}]</v>
      </c>
      <c r="K21" t="str">
        <f t="shared" si="5"/>
        <v>set_property IOSTANDARD LVCMOS33 [get_ports {PL_KEY}]</v>
      </c>
      <c r="L21" t="str">
        <f t="shared" ref="L21:L27" si="7">"    "&amp;TRIM(A21)&amp;"_"&amp;TRIM(C21)&amp;" : "&amp;TRIM(F21)&amp;" "&amp;I21&amp;";"</f>
        <v xml:space="preserve">    PL_KEY_AN12 : in std_logic;</v>
      </c>
      <c r="M21" t="str">
        <f t="shared" ref="M21:M27" si="8" xml:space="preserve"> ("    "&amp;TRIM(A21)&amp;"_"&amp;TRIM(C21)&amp;" : " &amp;TRIM(F21)&amp;" "&amp;TRIM(I21)&amp;";")</f>
        <v xml:space="preserve">    PL_KEY_AN12 : in std_logic;</v>
      </c>
      <c r="N21" t="str">
        <f t="shared" ref="N21:N27" si="9" xml:space="preserve"> "    "&amp;TRIM(A21)&amp;"_"&amp;TRIM(C21)&amp;" =&gt; "&amp;TRIM(A21)&amp;"_"&amp;TRIM(C21)&amp;"_"&amp;TRIM($E$1)&amp;","</f>
        <v xml:space="preserve">    PL_KEY_AN12 =&gt; PL_KEY_AN12_top_spb_i,</v>
      </c>
      <c r="O21" t="str">
        <f t="shared" ref="O21:O27" si="10" xml:space="preserve"> IF(I21="std_logic",("signal "&amp;TRIM(A21)&amp;"_"&amp;TRIM(C21)&amp;"_"&amp;TRIM($E$1)&amp;" : "&amp;TRIM(I21) &amp;" := '0';"),("signal "&amp;TRIM(A21)&amp;"_"&amp;TRIM(C21)&amp;"_"&amp;TRIM($E$1)&amp;" : "&amp;TRIM(I21) &amp;" := (others =&gt; '0');"))</f>
        <v>signal PL_KEY_AN12_top_spb_i : std_logic := '0';</v>
      </c>
    </row>
    <row r="22" spans="1:15" x14ac:dyDescent="0.45">
      <c r="A22" t="s">
        <v>731</v>
      </c>
      <c r="B22" t="s">
        <v>748</v>
      </c>
      <c r="C22" s="5" t="s">
        <v>770</v>
      </c>
      <c r="D22" t="s">
        <v>777</v>
      </c>
      <c r="F22" t="s">
        <v>265</v>
      </c>
      <c r="I22" t="s">
        <v>266</v>
      </c>
      <c r="J22" t="str">
        <f t="shared" si="6"/>
        <v>set_property PACKAGE_PIN H13 [get_ports {SFP1_LOSS}]</v>
      </c>
      <c r="K22" t="str">
        <f t="shared" si="5"/>
        <v>set_property IOSTANDARD LVCMOS33 [get_ports {SFP1_LOSS}]</v>
      </c>
      <c r="L22" t="str">
        <f t="shared" si="7"/>
        <v xml:space="preserve">    SFP1_LOSS_H13 : in std_logic;</v>
      </c>
      <c r="M22" t="str">
        <f t="shared" si="8"/>
        <v xml:space="preserve">    SFP1_LOSS_H13 : in std_logic;</v>
      </c>
      <c r="N22" t="str">
        <f t="shared" si="9"/>
        <v xml:space="preserve">    SFP1_LOSS_H13 =&gt; SFP1_LOSS_H13_top_spb_i,</v>
      </c>
      <c r="O22" t="str">
        <f t="shared" si="10"/>
        <v>signal SFP1_LOSS_H13_top_spb_i : std_logic := '0';</v>
      </c>
    </row>
    <row r="23" spans="1:15" x14ac:dyDescent="0.45">
      <c r="A23" t="s">
        <v>732</v>
      </c>
      <c r="B23" t="s">
        <v>750</v>
      </c>
      <c r="C23" s="5" t="s">
        <v>771</v>
      </c>
      <c r="D23" t="s">
        <v>777</v>
      </c>
      <c r="F23" t="s">
        <v>265</v>
      </c>
      <c r="I23" t="s">
        <v>266</v>
      </c>
      <c r="J23" t="str">
        <f t="shared" si="6"/>
        <v>set_property PACKAGE_PIN J12 [get_ports {SFP2_LOSS}]</v>
      </c>
      <c r="K23" t="str">
        <f t="shared" si="5"/>
        <v>set_property IOSTANDARD LVCMOS33 [get_ports {SFP2_LOSS}]</v>
      </c>
      <c r="L23" t="str">
        <f t="shared" si="7"/>
        <v xml:space="preserve">    SFP2_LOSS_J12 : in std_logic;</v>
      </c>
      <c r="M23" t="str">
        <f t="shared" si="8"/>
        <v xml:space="preserve">    SFP2_LOSS_J12 : in std_logic;</v>
      </c>
      <c r="N23" t="str">
        <f t="shared" si="9"/>
        <v xml:space="preserve">    SFP2_LOSS_J12 =&gt; SFP2_LOSS_J12_top_spb_i,</v>
      </c>
      <c r="O23" t="str">
        <f t="shared" si="10"/>
        <v>signal SFP2_LOSS_J12_top_spb_i : std_logic := '0';</v>
      </c>
    </row>
    <row r="24" spans="1:15" x14ac:dyDescent="0.45">
      <c r="A24" t="s">
        <v>724</v>
      </c>
      <c r="B24" t="s">
        <v>744</v>
      </c>
      <c r="C24" s="5" t="s">
        <v>768</v>
      </c>
      <c r="D24" t="s">
        <v>777</v>
      </c>
      <c r="F24" t="s">
        <v>267</v>
      </c>
      <c r="I24" t="s">
        <v>266</v>
      </c>
      <c r="J24" t="str">
        <f t="shared" si="6"/>
        <v>set_property PACKAGE_PIN AM13 [get_ports {PL_LED1}]</v>
      </c>
      <c r="K24" t="str">
        <f t="shared" si="5"/>
        <v>set_property IOSTANDARD LVCMOS33 [get_ports {PL_LED1}]</v>
      </c>
      <c r="L24" t="str">
        <f t="shared" si="7"/>
        <v xml:space="preserve">    PL_LED1_AM13 : out std_logic;</v>
      </c>
      <c r="M24" t="str">
        <f t="shared" si="8"/>
        <v xml:space="preserve">    PL_LED1_AM13 : out std_logic;</v>
      </c>
      <c r="N24" t="str">
        <f t="shared" si="9"/>
        <v xml:space="preserve">    PL_LED1_AM13 =&gt; PL_LED1_AM13_top_spb_i,</v>
      </c>
      <c r="O24" t="str">
        <f t="shared" si="10"/>
        <v>signal PL_LED1_AM13_top_spb_i : std_logic := '0';</v>
      </c>
    </row>
    <row r="25" spans="1:15" x14ac:dyDescent="0.45">
      <c r="A25" t="s">
        <v>725</v>
      </c>
      <c r="B25" t="s">
        <v>745</v>
      </c>
      <c r="C25" s="5" t="s">
        <v>769</v>
      </c>
      <c r="D25" t="s">
        <v>777</v>
      </c>
      <c r="F25" t="s">
        <v>267</v>
      </c>
      <c r="I25" t="s">
        <v>266</v>
      </c>
      <c r="J25" t="str">
        <f t="shared" si="6"/>
        <v>set_property PACKAGE_PIN AP12 [get_ports {PL_LED2}]</v>
      </c>
      <c r="K25" t="str">
        <f t="shared" si="5"/>
        <v>set_property IOSTANDARD LVCMOS33 [get_ports {PL_LED2}]</v>
      </c>
      <c r="L25" t="str">
        <f t="shared" si="7"/>
        <v xml:space="preserve">    PL_LED2_AP12 : out std_logic;</v>
      </c>
      <c r="M25" t="str">
        <f t="shared" si="8"/>
        <v xml:space="preserve">    PL_LED2_AP12 : out std_logic;</v>
      </c>
      <c r="N25" t="str">
        <f t="shared" si="9"/>
        <v xml:space="preserve">    PL_LED2_AP12 =&gt; PL_LED2_AP12_top_spb_i,</v>
      </c>
      <c r="O25" t="str">
        <f t="shared" si="10"/>
        <v>signal PL_LED2_AP12_top_spb_i : std_logic := '0';</v>
      </c>
    </row>
    <row r="26" spans="1:15" x14ac:dyDescent="0.45">
      <c r="A26" t="s">
        <v>729</v>
      </c>
      <c r="B26" t="s">
        <v>747</v>
      </c>
      <c r="C26" s="5" t="s">
        <v>772</v>
      </c>
      <c r="D26" t="s">
        <v>777</v>
      </c>
      <c r="F26" t="s">
        <v>267</v>
      </c>
      <c r="I26" t="s">
        <v>266</v>
      </c>
      <c r="J26" t="str">
        <f t="shared" si="6"/>
        <v>set_property PACKAGE_PIN G13 [get_ports {SFP1_TX_DIS}]</v>
      </c>
      <c r="K26" t="str">
        <f t="shared" si="5"/>
        <v>set_property IOSTANDARD LVCMOS33 [get_ports {SFP1_TX_DIS}]</v>
      </c>
      <c r="L26" t="str">
        <f t="shared" si="7"/>
        <v xml:space="preserve">    SFP1_TX_DIS_G13 : out std_logic;</v>
      </c>
      <c r="M26" t="str">
        <f t="shared" si="8"/>
        <v xml:space="preserve">    SFP1_TX_DIS_G13 : out std_logic;</v>
      </c>
      <c r="N26" t="str">
        <f t="shared" si="9"/>
        <v xml:space="preserve">    SFP1_TX_DIS_G13 =&gt; SFP1_TX_DIS_G13_top_spb_i,</v>
      </c>
      <c r="O26" t="str">
        <f t="shared" si="10"/>
        <v>signal SFP1_TX_DIS_G13_top_spb_i : std_logic := '0';</v>
      </c>
    </row>
    <row r="27" spans="1:15" x14ac:dyDescent="0.45">
      <c r="A27" t="s">
        <v>730</v>
      </c>
      <c r="B27" t="s">
        <v>749</v>
      </c>
      <c r="C27" s="5" t="s">
        <v>773</v>
      </c>
      <c r="D27" t="s">
        <v>777</v>
      </c>
      <c r="F27" t="s">
        <v>267</v>
      </c>
      <c r="I27" t="s">
        <v>266</v>
      </c>
      <c r="J27" t="str">
        <f t="shared" si="6"/>
        <v>set_property PACKAGE_PIN H12 [get_ports {SFP2_TX_DIS}]</v>
      </c>
      <c r="K27" t="str">
        <f t="shared" si="5"/>
        <v>set_property IOSTANDARD LVCMOS33 [get_ports {SFP2_TX_DIS}]</v>
      </c>
      <c r="L27" t="str">
        <f t="shared" si="7"/>
        <v xml:space="preserve">    SFP2_TX_DIS_H12 : out std_logic;</v>
      </c>
      <c r="M27" t="str">
        <f t="shared" si="8"/>
        <v xml:space="preserve">    SFP2_TX_DIS_H12 : out std_logic;</v>
      </c>
      <c r="N27" t="str">
        <f t="shared" si="9"/>
        <v xml:space="preserve">    SFP2_TX_DIS_H12 =&gt; SFP2_TX_DIS_H12_top_spb_i,</v>
      </c>
      <c r="O27" t="str">
        <f t="shared" si="10"/>
        <v>signal SFP2_TX_DIS_H12_top_spb_i : std_logic := '0';</v>
      </c>
    </row>
    <row r="28" spans="1:15" x14ac:dyDescent="0.45">
      <c r="D28" t="s">
        <v>268</v>
      </c>
      <c r="J28" t="s">
        <v>268</v>
      </c>
      <c r="K28" t="s">
        <v>268</v>
      </c>
      <c r="L28" t="s">
        <v>261</v>
      </c>
      <c r="M28" t="s">
        <v>261</v>
      </c>
      <c r="N28" t="s">
        <v>261</v>
      </c>
    </row>
    <row r="29" spans="1:15" x14ac:dyDescent="0.45">
      <c r="A29" t="s">
        <v>774</v>
      </c>
      <c r="C29" s="5" t="s">
        <v>161</v>
      </c>
      <c r="D29" t="s">
        <v>777</v>
      </c>
      <c r="E29" t="s">
        <v>162</v>
      </c>
      <c r="F29" t="s">
        <v>265</v>
      </c>
      <c r="G29" t="s">
        <v>703</v>
      </c>
      <c r="I29" t="s">
        <v>266</v>
      </c>
      <c r="J29" t="str">
        <f>"set_property PACKAGE_PIN "&amp;C29&amp;" [get_ports {"&amp;A29&amp;"}]"</f>
        <v>set_property PACKAGE_PIN V23 [get_ports {PS_POR_B}]</v>
      </c>
      <c r="K29" t="str">
        <f t="shared" si="5"/>
        <v>set_property IOSTANDARD LVCMOS33 [get_ports {PS_POR_B}]</v>
      </c>
      <c r="L29" t="str">
        <f>"    "&amp;TRIM(A29)&amp;"_"&amp;TRIM(C29)&amp;" : "&amp;TRIM(F29)&amp;" "&amp;I29&amp;";"</f>
        <v xml:space="preserve">    PS_POR_B_V23 : in std_logic;</v>
      </c>
      <c r="M29" t="str">
        <f xml:space="preserve"> ("    "&amp;TRIM(A29)&amp;"_"&amp;TRIM(C29)&amp;" : " &amp;TRIM(F29)&amp;" "&amp;TRIM(I29)&amp;";")</f>
        <v xml:space="preserve">    PS_POR_B_V23 : in std_logic;</v>
      </c>
      <c r="N29" t="str">
        <f xml:space="preserve"> "    "&amp;TRIM(A29)&amp;"_"&amp;TRIM(C29)&amp;" =&gt; "&amp;TRIM(A29)&amp;"_"&amp;TRIM(C29)&amp;"_"&amp;TRIM($E$1)&amp;","</f>
        <v xml:space="preserve">    PS_POR_B_V23 =&gt; PS_POR_B_V23_top_spb_i,</v>
      </c>
      <c r="O29" t="str">
        <f xml:space="preserve"> IF(I29="std_logic",("signal "&amp;TRIM(A29)&amp;"_"&amp;TRIM(C29)&amp;"_"&amp;TRIM($E$1)&amp;" : "&amp;TRIM(I29) &amp;" := '0';"),("signal "&amp;TRIM(A29)&amp;"_"&amp;TRIM(C29)&amp;"_"&amp;TRIM($E$1)&amp;" : "&amp;TRIM(I29) &amp;" := (others =&gt; '0');"))</f>
        <v>signal PS_POR_B_V23_top_spb_i : std_logic := '0';</v>
      </c>
    </row>
    <row r="30" spans="1:15" x14ac:dyDescent="0.45">
      <c r="A30" t="s">
        <v>775</v>
      </c>
      <c r="B30" t="s">
        <v>741</v>
      </c>
      <c r="C30" s="5" t="s">
        <v>168</v>
      </c>
      <c r="D30" t="s">
        <v>777</v>
      </c>
      <c r="E30" t="s">
        <v>164</v>
      </c>
      <c r="F30" t="s">
        <v>265</v>
      </c>
      <c r="G30" t="s">
        <v>703</v>
      </c>
      <c r="I30" t="s">
        <v>266</v>
      </c>
      <c r="J30" t="str">
        <f>"set_property PACKAGE_PIN "&amp;C30&amp;" [get_ports {"&amp;A30&amp;"}]"</f>
        <v>set_property PACKAGE_PIN U23 [get_ports {PS_SRST_B}]</v>
      </c>
      <c r="K30" t="str">
        <f t="shared" si="5"/>
        <v>set_property IOSTANDARD LVCMOS33 [get_ports {PS_SRST_B}]</v>
      </c>
      <c r="L30" t="str">
        <f>"    "&amp;TRIM(A30)&amp;"_"&amp;TRIM(C30)&amp;" : "&amp;TRIM(F30)&amp;" "&amp;I30&amp;";"</f>
        <v xml:space="preserve">    PS_SRST_B_U23 : in std_logic;</v>
      </c>
      <c r="M30" t="str">
        <f xml:space="preserve"> ("    "&amp;TRIM(A30)&amp;"_"&amp;TRIM(C30)&amp;" : " &amp;TRIM(F30)&amp;" "&amp;TRIM(I30)&amp;";")</f>
        <v xml:space="preserve">    PS_SRST_B_U23 : in std_logic;</v>
      </c>
      <c r="N30" t="str">
        <f xml:space="preserve"> "    "&amp;TRIM(A30)&amp;"_"&amp;TRIM(C30)&amp;" =&gt; "&amp;TRIM(A30)&amp;"_"&amp;TRIM(C30)&amp;"_"&amp;TRIM($E$1)&amp;","</f>
        <v xml:space="preserve">    PS_SRST_B_U23 =&gt; PS_SRST_B_U23_top_spb_i,</v>
      </c>
      <c r="O30" t="str">
        <f xml:space="preserve"> IF(I30="std_logic",("signal "&amp;TRIM(A30)&amp;"_"&amp;TRIM(C30)&amp;"_"&amp;TRIM($E$1)&amp;" : "&amp;TRIM(I30) &amp;" := '0';"),("signal "&amp;TRIM(A30)&amp;"_"&amp;TRIM(C30)&amp;"_"&amp;TRIM($E$1)&amp;" : "&amp;TRIM(I30) &amp;" := (others =&gt; '0');"))</f>
        <v>signal PS_SRST_B_U23_top_spb_i : std_logic := '0';</v>
      </c>
    </row>
    <row r="31" spans="1:15" x14ac:dyDescent="0.45">
      <c r="A31" t="s">
        <v>776</v>
      </c>
      <c r="B31" t="s">
        <v>741</v>
      </c>
      <c r="C31" s="5" t="s">
        <v>170</v>
      </c>
      <c r="D31" t="s">
        <v>777</v>
      </c>
      <c r="E31" t="s">
        <v>166</v>
      </c>
      <c r="F31" t="s">
        <v>265</v>
      </c>
      <c r="G31" t="s">
        <v>703</v>
      </c>
      <c r="I31" t="s">
        <v>266</v>
      </c>
      <c r="J31" t="str">
        <f>"set_property PACKAGE_PIN "&amp;C31&amp;" [get_ports {"&amp;A31&amp;"}]"</f>
        <v>set_property PACKAGE_PIN U21 [get_ports {PS_PROG_B}]</v>
      </c>
      <c r="K31" t="str">
        <f t="shared" si="5"/>
        <v>set_property IOSTANDARD LVCMOS33 [get_ports {PS_PROG_B}]</v>
      </c>
      <c r="L31" t="str">
        <f>"    "&amp;TRIM(A31)&amp;"_"&amp;TRIM(C31)&amp;" : "&amp;TRIM(F31)&amp;" "&amp;I31&amp;";"</f>
        <v xml:space="preserve">    PS_PROG_B_U21 : in std_logic;</v>
      </c>
      <c r="M31" t="str">
        <f xml:space="preserve"> ("    "&amp;TRIM(A31)&amp;"_"&amp;TRIM(C31)&amp;" : " &amp;TRIM(F31)&amp;" "&amp;TRIM(I31)&amp;";")</f>
        <v xml:space="preserve">    PS_PROG_B_U21 : in std_logic;</v>
      </c>
      <c r="N31" t="str">
        <f xml:space="preserve"> "    "&amp;TRIM(A31)&amp;"_"&amp;TRIM(C31)&amp;" =&gt; "&amp;TRIM(A31)&amp;"_"&amp;TRIM(C31)&amp;"_"&amp;TRIM($E$1)&amp;","</f>
        <v xml:space="preserve">    PS_PROG_B_U21 =&gt; PS_PROG_B_U21_top_spb_i,</v>
      </c>
      <c r="O31" t="str">
        <f xml:space="preserve"> IF(I31="std_logic",("signal "&amp;TRIM(A31)&amp;"_"&amp;TRIM(C31)&amp;"_"&amp;TRIM($E$1)&amp;" : "&amp;TRIM(I31) &amp;" := '0';"),("signal "&amp;TRIM(A31)&amp;"_"&amp;TRIM(C31)&amp;"_"&amp;TRIM($E$1)&amp;" : "&amp;TRIM(I31) &amp;" := (others =&gt; '0');"))</f>
        <v>signal PS_PROG_B_U21_top_spb_i : std_logic := '0';</v>
      </c>
    </row>
    <row r="32" spans="1:15" x14ac:dyDescent="0.45">
      <c r="D32" t="s">
        <v>268</v>
      </c>
      <c r="J32" t="s">
        <v>268</v>
      </c>
      <c r="K32" t="s">
        <v>268</v>
      </c>
      <c r="L32" t="s">
        <v>261</v>
      </c>
      <c r="M32" t="s">
        <v>261</v>
      </c>
      <c r="N32" t="s">
        <v>261</v>
      </c>
    </row>
    <row r="33" spans="1:15" x14ac:dyDescent="0.45">
      <c r="A33" t="s">
        <v>722</v>
      </c>
      <c r="C33" s="5" t="s">
        <v>237</v>
      </c>
      <c r="D33" t="s">
        <v>778</v>
      </c>
      <c r="E33" t="s">
        <v>238</v>
      </c>
      <c r="F33" t="s">
        <v>265</v>
      </c>
      <c r="G33" t="s">
        <v>675</v>
      </c>
      <c r="I33" t="s">
        <v>266</v>
      </c>
      <c r="J33" t="str">
        <f>"set_property PACKAGE_PIN "&amp;C33&amp;" [get_ports {"&amp;A33&amp;"}]"</f>
        <v>set_property PACKAGE_PIN AL8 [get_ports {PL_CLK0_P}]</v>
      </c>
      <c r="K33" t="str">
        <f t="shared" si="5"/>
        <v>set_property IOSTANDARD DIFF_SSTL12 [get_ports {PL_CLK0_P}]</v>
      </c>
      <c r="L33" t="str">
        <f>"    "&amp;TRIM(A33)&amp;"_"&amp;TRIM(C33)&amp;" : "&amp;TRIM(F33)&amp;" "&amp;I33&amp;";"</f>
        <v xml:space="preserve">    PL_CLK0_P_AL8 : in std_logic;</v>
      </c>
      <c r="M33" t="str">
        <f xml:space="preserve"> ("    "&amp;TRIM(A33)&amp;"_"&amp;TRIM(C33)&amp;" : " &amp;TRIM(F33)&amp;" "&amp;TRIM(I33)&amp;";")</f>
        <v xml:space="preserve">    PL_CLK0_P_AL8 : in std_logic;</v>
      </c>
      <c r="N33" t="str">
        <f xml:space="preserve"> "    "&amp;TRIM(A33)&amp;"_"&amp;TRIM(C33)&amp;" =&gt; "&amp;TRIM(A33)&amp;"_"&amp;TRIM(C33)&amp;"_"&amp;TRIM($E$1)&amp;","</f>
        <v xml:space="preserve">    PL_CLK0_P_AL8 =&gt; PL_CLK0_P_AL8_top_spb_i,</v>
      </c>
      <c r="O33" t="str">
        <f xml:space="preserve"> IF(I33="std_logic",("signal "&amp;TRIM(A33)&amp;"_"&amp;TRIM(C33)&amp;"_"&amp;TRIM($E$1)&amp;" : "&amp;TRIM(I33) &amp;" := '0';"),("signal "&amp;TRIM(A33)&amp;"_"&amp;TRIM(C33)&amp;"_"&amp;TRIM($E$1)&amp;" : "&amp;TRIM(I33) &amp;" := (others =&gt; '0');"))</f>
        <v>signal PL_CLK0_P_AL8_top_spb_i : std_logic := '0';</v>
      </c>
    </row>
    <row r="34" spans="1:15" x14ac:dyDescent="0.45">
      <c r="A34" t="s">
        <v>723</v>
      </c>
      <c r="C34" s="5" t="s">
        <v>240</v>
      </c>
      <c r="D34" t="s">
        <v>778</v>
      </c>
      <c r="E34" t="s">
        <v>241</v>
      </c>
      <c r="F34" t="s">
        <v>265</v>
      </c>
      <c r="G34" t="s">
        <v>675</v>
      </c>
      <c r="I34" t="s">
        <v>266</v>
      </c>
      <c r="J34" t="str">
        <f>"set_property PACKAGE_PIN "&amp;C34&amp;" [get_ports {"&amp;A34&amp;"}]"</f>
        <v>set_property PACKAGE_PIN AL7 [get_ports {PL_CLK0_N}]</v>
      </c>
      <c r="K34" t="str">
        <f t="shared" si="5"/>
        <v>set_property IOSTANDARD DIFF_SSTL12 [get_ports {PL_CLK0_N}]</v>
      </c>
      <c r="L34" t="str">
        <f>"    "&amp;TRIM(A34)&amp;"_"&amp;TRIM(C34)&amp;" : "&amp;TRIM(F34)&amp;" "&amp;I34&amp;""</f>
        <v xml:space="preserve">    PL_CLK0_N_AL7 : in std_logic</v>
      </c>
      <c r="M34" t="str">
        <f xml:space="preserve"> ("    "&amp;TRIM(A34)&amp;"_"&amp;TRIM(C34)&amp;" : " &amp;TRIM(F34)&amp;" "&amp;TRIM(I34)&amp;"")</f>
        <v xml:space="preserve">    PL_CLK0_N_AL7 : in std_logic</v>
      </c>
      <c r="N34" t="str">
        <f xml:space="preserve"> "    "&amp;TRIM(A34)&amp;"_"&amp;TRIM(C34)&amp;" =&gt; "&amp;TRIM(A34)&amp;"_"&amp;TRIM(C34)&amp;"_"&amp;TRIM($E$1)&amp;""</f>
        <v xml:space="preserve">    PL_CLK0_N_AL7 =&gt; PL_CLK0_N_AL7_top_spb_i</v>
      </c>
      <c r="O34" t="str">
        <f xml:space="preserve"> IF(I34="std_logic",("signal "&amp;TRIM(A34)&amp;"_"&amp;TRIM(C34)&amp;"_"&amp;TRIM($E$1)&amp;" : "&amp;TRIM(I34) &amp;" := '0';"),("signal "&amp;TRIM(A34)&amp;"_"&amp;TRIM(C34)&amp;"_"&amp;TRIM($E$1)&amp;" : "&amp;TRIM(I34) &amp;" := (others =&gt; '0');"))</f>
        <v>signal PL_CLK0_N_AL7_top_spb_i : std_logic := '0';</v>
      </c>
    </row>
    <row r="35" spans="1:15" x14ac:dyDescent="0.45">
      <c r="L35" t="s">
        <v>261</v>
      </c>
      <c r="M35" t="s">
        <v>261</v>
      </c>
      <c r="N35" t="s">
        <v>261</v>
      </c>
    </row>
    <row r="36" spans="1:15" x14ac:dyDescent="0.45">
      <c r="L36" s="2" t="s">
        <v>257</v>
      </c>
      <c r="M36" s="2" t="s">
        <v>257</v>
      </c>
      <c r="N36" s="2" t="s">
        <v>257</v>
      </c>
    </row>
    <row r="37" spans="1:15" x14ac:dyDescent="0.45">
      <c r="L37" s="2" t="s">
        <v>262</v>
      </c>
      <c r="M37" s="2" t="s">
        <v>270</v>
      </c>
      <c r="N37" s="2"/>
    </row>
    <row r="38" spans="1:15" x14ac:dyDescent="0.45">
      <c r="J38" t="s">
        <v>780</v>
      </c>
    </row>
    <row r="39" spans="1:15" x14ac:dyDescent="0.45">
      <c r="L39" t="str">
        <f xml:space="preserve"> "architecture rtl of "&amp;$A$1&amp;" is"</f>
        <v>architecture rtl of top_spb is</v>
      </c>
    </row>
    <row r="40" spans="1:15" x14ac:dyDescent="0.45">
      <c r="J40" t="s">
        <v>781</v>
      </c>
      <c r="L40" t="s">
        <v>319</v>
      </c>
    </row>
    <row r="41" spans="1:15" x14ac:dyDescent="0.45">
      <c r="J41" t="s">
        <v>782</v>
      </c>
      <c r="L41" t="s">
        <v>314</v>
      </c>
    </row>
    <row r="43" spans="1:15" x14ac:dyDescent="0.45">
      <c r="J43" t="s">
        <v>783</v>
      </c>
      <c r="L43" t="s">
        <v>315</v>
      </c>
    </row>
    <row r="44" spans="1:15" x14ac:dyDescent="0.45">
      <c r="J44" t="s">
        <v>784</v>
      </c>
      <c r="L44" t="s">
        <v>318</v>
      </c>
    </row>
    <row r="45" spans="1:15" x14ac:dyDescent="0.45">
      <c r="J45" t="s">
        <v>785</v>
      </c>
      <c r="L45" t="s">
        <v>314</v>
      </c>
    </row>
    <row r="46" spans="1:15" x14ac:dyDescent="0.45">
      <c r="J46" t="s">
        <v>786</v>
      </c>
      <c r="L46" t="s">
        <v>321</v>
      </c>
    </row>
    <row r="47" spans="1:15" x14ac:dyDescent="0.45">
      <c r="J47" t="s">
        <v>779</v>
      </c>
      <c r="L47" s="1" t="s">
        <v>263</v>
      </c>
    </row>
    <row r="48" spans="1:15" x14ac:dyDescent="0.45">
      <c r="L48" t="s">
        <v>322</v>
      </c>
    </row>
    <row r="49" spans="10:12" x14ac:dyDescent="0.45">
      <c r="J49" t="s">
        <v>787</v>
      </c>
      <c r="L49" s="1" t="s">
        <v>263</v>
      </c>
    </row>
    <row r="50" spans="10:12" x14ac:dyDescent="0.45">
      <c r="L50" t="s">
        <v>316</v>
      </c>
    </row>
    <row r="51" spans="10:12" x14ac:dyDescent="0.45">
      <c r="L51" t="s">
        <v>317</v>
      </c>
    </row>
    <row r="52" spans="10:12" x14ac:dyDescent="0.45">
      <c r="L52" s="1" t="s">
        <v>263</v>
      </c>
    </row>
    <row r="53" spans="10:12" x14ac:dyDescent="0.45">
      <c r="L53" t="s">
        <v>320</v>
      </c>
    </row>
    <row r="57" spans="10:12" x14ac:dyDescent="0.45">
      <c r="J57" t="s">
        <v>788</v>
      </c>
    </row>
    <row r="58" spans="10:12" x14ac:dyDescent="0.45">
      <c r="J58" t="s">
        <v>789</v>
      </c>
    </row>
    <row r="59" spans="10:12" x14ac:dyDescent="0.45">
      <c r="J59" t="s">
        <v>790</v>
      </c>
      <c r="K59" t="s">
        <v>791</v>
      </c>
    </row>
    <row r="60" spans="10:12" x14ac:dyDescent="0.45">
      <c r="J60" t="s">
        <v>792</v>
      </c>
    </row>
    <row r="61" spans="10:12" x14ac:dyDescent="0.45">
      <c r="J61" t="s">
        <v>793</v>
      </c>
    </row>
    <row r="62" spans="10:12" x14ac:dyDescent="0.45">
      <c r="J62" t="s">
        <v>794</v>
      </c>
    </row>
    <row r="64" spans="10:12" x14ac:dyDescent="0.45">
      <c r="J64" t="s">
        <v>795</v>
      </c>
    </row>
    <row r="65" spans="10:11" x14ac:dyDescent="0.45">
      <c r="J65" t="s">
        <v>796</v>
      </c>
      <c r="K65" t="s">
        <v>797</v>
      </c>
    </row>
    <row r="67" spans="10:11" x14ac:dyDescent="0.45">
      <c r="J67" t="s">
        <v>798</v>
      </c>
    </row>
    <row r="68" spans="10:11" x14ac:dyDescent="0.45">
      <c r="J68" t="s">
        <v>799</v>
      </c>
      <c r="K68" t="s">
        <v>800</v>
      </c>
    </row>
    <row r="70" spans="10:11" x14ac:dyDescent="0.45">
      <c r="J70" t="s">
        <v>801</v>
      </c>
    </row>
    <row r="71" spans="10:11" x14ac:dyDescent="0.45">
      <c r="J71" t="s">
        <v>802</v>
      </c>
    </row>
    <row r="72" spans="10:11" x14ac:dyDescent="0.45">
      <c r="J72" t="s">
        <v>803</v>
      </c>
    </row>
    <row r="74" spans="10:11" x14ac:dyDescent="0.45">
      <c r="J74" t="s">
        <v>804</v>
      </c>
      <c r="K74" t="s">
        <v>805</v>
      </c>
    </row>
    <row r="75" spans="10:11" x14ac:dyDescent="0.45">
      <c r="J75" t="s">
        <v>806</v>
      </c>
      <c r="K75" t="s">
        <v>807</v>
      </c>
    </row>
    <row r="76" spans="10:11" x14ac:dyDescent="0.45">
      <c r="J76" t="s">
        <v>808</v>
      </c>
      <c r="K76" t="s">
        <v>809</v>
      </c>
    </row>
    <row r="78" spans="10:11" x14ac:dyDescent="0.45">
      <c r="J78" t="s">
        <v>810</v>
      </c>
    </row>
    <row r="79" spans="10:11" x14ac:dyDescent="0.45">
      <c r="J79" t="s">
        <v>811</v>
      </c>
    </row>
    <row r="81" spans="10:10" x14ac:dyDescent="0.45">
      <c r="J81" t="s">
        <v>812</v>
      </c>
    </row>
    <row r="82" spans="10:10" x14ac:dyDescent="0.45">
      <c r="J82" t="s">
        <v>813</v>
      </c>
    </row>
    <row r="83" spans="10:10" x14ac:dyDescent="0.45">
      <c r="J83" t="s">
        <v>814</v>
      </c>
    </row>
    <row r="84" spans="10:10" x14ac:dyDescent="0.45">
      <c r="J84" t="s">
        <v>815</v>
      </c>
    </row>
    <row r="85" spans="10:10" x14ac:dyDescent="0.45">
      <c r="J85" t="s">
        <v>816</v>
      </c>
    </row>
    <row r="86" spans="10:10" x14ac:dyDescent="0.45">
      <c r="J86" t="s">
        <v>817</v>
      </c>
    </row>
    <row r="89" spans="10:10" x14ac:dyDescent="0.45">
      <c r="J89" t="s">
        <v>818</v>
      </c>
    </row>
    <row r="90" spans="10:10" x14ac:dyDescent="0.45">
      <c r="J90" t="s">
        <v>819</v>
      </c>
    </row>
    <row r="91" spans="10:10" x14ac:dyDescent="0.45">
      <c r="J91" t="s">
        <v>820</v>
      </c>
    </row>
    <row r="92" spans="10:10" x14ac:dyDescent="0.45">
      <c r="J92" t="s">
        <v>821</v>
      </c>
    </row>
    <row r="93" spans="10:10" x14ac:dyDescent="0.45">
      <c r="J93" t="s">
        <v>822</v>
      </c>
    </row>
    <row r="94" spans="10:10" x14ac:dyDescent="0.45">
      <c r="J94" t="s">
        <v>823</v>
      </c>
    </row>
    <row r="95" spans="10:10" x14ac:dyDescent="0.45">
      <c r="J95" t="s">
        <v>824</v>
      </c>
    </row>
    <row r="96" spans="10:10" x14ac:dyDescent="0.45">
      <c r="J96" t="s">
        <v>825</v>
      </c>
    </row>
    <row r="97" spans="10:10" x14ac:dyDescent="0.45">
      <c r="J97" t="s">
        <v>826</v>
      </c>
    </row>
    <row r="98" spans="10:10" x14ac:dyDescent="0.45">
      <c r="J98" t="s">
        <v>827</v>
      </c>
    </row>
    <row r="99" spans="10:10" x14ac:dyDescent="0.45">
      <c r="J99" t="s">
        <v>828</v>
      </c>
    </row>
    <row r="100" spans="10:10" x14ac:dyDescent="0.45">
      <c r="J100" t="s">
        <v>829</v>
      </c>
    </row>
    <row r="101" spans="10:10" x14ac:dyDescent="0.45">
      <c r="J101" t="s">
        <v>830</v>
      </c>
    </row>
    <row r="102" spans="10:10" x14ac:dyDescent="0.45">
      <c r="J102" t="s">
        <v>831</v>
      </c>
    </row>
    <row r="103" spans="10:10" x14ac:dyDescent="0.45">
      <c r="J103" t="s">
        <v>832</v>
      </c>
    </row>
    <row r="104" spans="10:10" x14ac:dyDescent="0.45">
      <c r="J104" t="s">
        <v>833</v>
      </c>
    </row>
    <row r="105" spans="10:10" x14ac:dyDescent="0.45">
      <c r="J105" t="s">
        <v>834</v>
      </c>
    </row>
    <row r="106" spans="10:10" x14ac:dyDescent="0.45">
      <c r="J106" t="s">
        <v>835</v>
      </c>
    </row>
    <row r="107" spans="10:10" x14ac:dyDescent="0.45">
      <c r="J107" t="s">
        <v>836</v>
      </c>
    </row>
    <row r="108" spans="10:10" x14ac:dyDescent="0.45">
      <c r="J108" t="s">
        <v>837</v>
      </c>
    </row>
    <row r="109" spans="10:10" x14ac:dyDescent="0.45">
      <c r="J109" t="s">
        <v>838</v>
      </c>
    </row>
    <row r="111" spans="10:10" x14ac:dyDescent="0.45">
      <c r="J111" t="s">
        <v>801</v>
      </c>
    </row>
    <row r="112" spans="10:10" x14ac:dyDescent="0.45">
      <c r="J112" t="s">
        <v>839</v>
      </c>
    </row>
    <row r="113" spans="10:10" x14ac:dyDescent="0.45">
      <c r="J113" t="s">
        <v>802</v>
      </c>
    </row>
    <row r="115" spans="10:10" x14ac:dyDescent="0.45">
      <c r="J115" t="s">
        <v>840</v>
      </c>
    </row>
    <row r="116" spans="10:10" x14ac:dyDescent="0.45">
      <c r="J116" t="s">
        <v>841</v>
      </c>
    </row>
    <row r="117" spans="10:10" x14ac:dyDescent="0.45">
      <c r="J117" t="s">
        <v>842</v>
      </c>
    </row>
    <row r="118" spans="10:10" x14ac:dyDescent="0.45">
      <c r="J118" t="s">
        <v>843</v>
      </c>
    </row>
    <row r="119" spans="10:10" x14ac:dyDescent="0.45">
      <c r="J119" t="s">
        <v>844</v>
      </c>
    </row>
    <row r="121" spans="10:10" x14ac:dyDescent="0.45">
      <c r="J121" t="s">
        <v>845</v>
      </c>
    </row>
    <row r="122" spans="10:10" x14ac:dyDescent="0.45">
      <c r="J122" t="s">
        <v>846</v>
      </c>
    </row>
    <row r="123" spans="10:10" x14ac:dyDescent="0.45">
      <c r="J123" t="s">
        <v>847</v>
      </c>
    </row>
    <row r="124" spans="10:10" x14ac:dyDescent="0.45">
      <c r="J124" t="s">
        <v>848</v>
      </c>
    </row>
    <row r="125" spans="10:10" x14ac:dyDescent="0.45">
      <c r="J125" t="s">
        <v>849</v>
      </c>
    </row>
    <row r="126" spans="10:10" x14ac:dyDescent="0.45">
      <c r="J126" t="s">
        <v>850</v>
      </c>
    </row>
    <row r="127" spans="10:10" x14ac:dyDescent="0.45">
      <c r="J127" t="s">
        <v>851</v>
      </c>
    </row>
    <row r="129" spans="10:10" x14ac:dyDescent="0.45">
      <c r="J129" t="s">
        <v>852</v>
      </c>
    </row>
    <row r="130" spans="10:10" x14ac:dyDescent="0.45">
      <c r="J130" t="s">
        <v>853</v>
      </c>
    </row>
    <row r="131" spans="10:10" x14ac:dyDescent="0.45">
      <c r="J131" t="s">
        <v>854</v>
      </c>
    </row>
    <row r="132" spans="10:10" x14ac:dyDescent="0.45">
      <c r="J132" t="s">
        <v>855</v>
      </c>
    </row>
    <row r="134" spans="10:10" x14ac:dyDescent="0.45">
      <c r="J134" t="s">
        <v>856</v>
      </c>
    </row>
    <row r="135" spans="10:10" x14ac:dyDescent="0.45">
      <c r="J135" t="s">
        <v>857</v>
      </c>
    </row>
    <row r="136" spans="10:10" x14ac:dyDescent="0.45">
      <c r="J136" t="s">
        <v>858</v>
      </c>
    </row>
    <row r="137" spans="10:10" x14ac:dyDescent="0.45">
      <c r="J137" t="s">
        <v>859</v>
      </c>
    </row>
    <row r="139" spans="10:10" x14ac:dyDescent="0.45">
      <c r="J139" t="s">
        <v>860</v>
      </c>
    </row>
    <row r="140" spans="10:10" x14ac:dyDescent="0.45">
      <c r="J140" t="s">
        <v>861</v>
      </c>
    </row>
    <row r="142" spans="10:10" x14ac:dyDescent="0.45">
      <c r="J142" t="s">
        <v>862</v>
      </c>
    </row>
    <row r="143" spans="10:10" x14ac:dyDescent="0.45">
      <c r="J143" t="s">
        <v>863</v>
      </c>
    </row>
    <row r="144" spans="10:10" x14ac:dyDescent="0.45">
      <c r="J144" t="s">
        <v>864</v>
      </c>
    </row>
    <row r="145" spans="10:10" x14ac:dyDescent="0.45">
      <c r="J145" t="s">
        <v>865</v>
      </c>
    </row>
    <row r="146" spans="10:10" x14ac:dyDescent="0.45">
      <c r="J146" t="s">
        <v>866</v>
      </c>
    </row>
    <row r="147" spans="10:10" x14ac:dyDescent="0.45">
      <c r="J147" t="s">
        <v>867</v>
      </c>
    </row>
    <row r="148" spans="10:10" x14ac:dyDescent="0.45">
      <c r="J148" t="s">
        <v>868</v>
      </c>
    </row>
    <row r="149" spans="10:10" x14ac:dyDescent="0.45">
      <c r="J149" t="s">
        <v>869</v>
      </c>
    </row>
    <row r="150" spans="10:10" x14ac:dyDescent="0.45">
      <c r="J150" t="s">
        <v>870</v>
      </c>
    </row>
    <row r="151" spans="10:10" x14ac:dyDescent="0.45">
      <c r="J151" t="s">
        <v>871</v>
      </c>
    </row>
    <row r="152" spans="10:10" x14ac:dyDescent="0.45">
      <c r="J152" t="s">
        <v>872</v>
      </c>
    </row>
    <row r="153" spans="10:10" x14ac:dyDescent="0.45">
      <c r="J153" t="s">
        <v>873</v>
      </c>
    </row>
    <row r="154" spans="10:10" x14ac:dyDescent="0.45">
      <c r="J154" t="s">
        <v>874</v>
      </c>
    </row>
    <row r="155" spans="10:10" x14ac:dyDescent="0.45">
      <c r="J155" t="s">
        <v>875</v>
      </c>
    </row>
    <row r="156" spans="10:10" x14ac:dyDescent="0.45">
      <c r="J156" t="s">
        <v>876</v>
      </c>
    </row>
    <row r="157" spans="10:10" x14ac:dyDescent="0.45">
      <c r="J157" t="s">
        <v>877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9" sqref="A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288</v>
      </c>
      <c r="B1" s="2"/>
      <c r="C1" s="2" t="s">
        <v>292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bf_main_i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293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 x14ac:dyDescent="0.45">
      <c r="A5" s="10" t="s">
        <v>294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 x14ac:dyDescent="0.45">
      <c r="A6" s="10" t="s">
        <v>295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 x14ac:dyDescent="0.45">
      <c r="A7" s="10" t="s">
        <v>296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 x14ac:dyDescent="0.45">
      <c r="E8" t="s">
        <v>260</v>
      </c>
    </row>
    <row r="9" spans="1:8" x14ac:dyDescent="0.45">
      <c r="A9" s="12" t="s">
        <v>301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 x14ac:dyDescent="0.45">
      <c r="A10" t="s">
        <v>297</v>
      </c>
      <c r="B10" t="s">
        <v>267</v>
      </c>
      <c r="C10" t="s">
        <v>641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 x14ac:dyDescent="0.45">
      <c r="A11" t="s">
        <v>298</v>
      </c>
      <c r="B11" t="s">
        <v>265</v>
      </c>
      <c r="C11" t="s">
        <v>642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 x14ac:dyDescent="0.45">
      <c r="E12" t="s">
        <v>259</v>
      </c>
    </row>
    <row r="13" spans="1:8" x14ac:dyDescent="0.45">
      <c r="A13" t="s">
        <v>308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s_bf_main_reset_n : in std_logic;</v>
      </c>
      <c r="F13" t="str">
        <f xml:space="preserve"> ("    "&amp;TRIM(A13)&amp; " : " &amp;TRIM(B13)&amp;" "&amp;TRIM(C13)&amp;";")</f>
        <v xml:space="preserve">    s_bf_main_reset_n : in std_logic;</v>
      </c>
      <c r="G13" t="str">
        <f xml:space="preserve"> ("    "&amp;TRIM(A13) &amp; " =&gt; "&amp;TRIM(A13)&amp;"_"&amp;TRIM($C$1)&amp;",")</f>
        <v xml:space="preserve">    s_bf_main_reset_n =&gt; s_bf_main_reset_n_bf_main_i,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s_bf_main_reset_n_bf_main_i : std_logic := '0';</v>
      </c>
    </row>
    <row r="14" spans="1:8" x14ac:dyDescent="0.45">
      <c r="A14" t="s">
        <v>309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s_bf_main_clock : in std_logic </v>
      </c>
      <c r="F14" t="str">
        <f xml:space="preserve"> ("    "&amp;TRIM(A14)&amp; " : " &amp;TRIM(B14)&amp;" "&amp;TRIM(C14)&amp;" ")</f>
        <v xml:space="preserve">    s_bf_main_clock : in std_logic </v>
      </c>
      <c r="G14" t="str">
        <f xml:space="preserve"> ("    "&amp;TRIM(A14) &amp; " =&gt; "&amp;TRIM(A14)&amp;"_"&amp;TRIM($C$1)&amp;" ")</f>
        <v xml:space="preserve">    s_bf_main_clock =&gt; s_bf_main_clock_bf_main_i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s_bf_main_clock_bf_main_i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45">
      <c r="E20" t="str">
        <f xml:space="preserve"> "architecture rtl of "&amp;$A$1&amp;" is"</f>
        <v>architecture rtl of bf_main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68"/>
  <sheetViews>
    <sheetView topLeftCell="A4" workbookViewId="0">
      <selection activeCell="D18" sqref="D18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463</v>
      </c>
      <c r="B1" s="2"/>
      <c r="C1" s="2" t="s">
        <v>464</v>
      </c>
      <c r="D1" s="2"/>
      <c r="E1" s="2" t="str">
        <f>"entity "&amp;A1&amp;" is"</f>
        <v>entity bs_fir_wrapper is</v>
      </c>
      <c r="F1" s="2" t="str">
        <f>"component "&amp;A1&amp;" is"</f>
        <v>component bs_fir_wrapper is</v>
      </c>
      <c r="G1" s="2" t="str">
        <f>(C1&amp;" : "&amp;A1)</f>
        <v>bs_fir_i : bs_fir_wrapper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m_axis_reload_tvalid_bs_fir_i : std_logic := '0';</v>
      </c>
    </row>
    <row r="11" spans="1:8" x14ac:dyDescent="0.45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m_axis_reload_tready_bs_fir_i : std_logic := '0';</v>
      </c>
    </row>
    <row r="12" spans="1:8" x14ac:dyDescent="0.45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m_axis_reload_tlast_bs_fir_i : std_logic := '0';</v>
      </c>
    </row>
    <row r="13" spans="1:8" x14ac:dyDescent="0.45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m_axis_reload_tdata_bs_fir_i : std_logic_vector(15 downto 0) := (others =&gt; '0');</v>
      </c>
    </row>
    <row r="14" spans="1:8" x14ac:dyDescent="0.45">
      <c r="E14" t="s">
        <v>259</v>
      </c>
    </row>
    <row r="15" spans="1:8" x14ac:dyDescent="0.45">
      <c r="A15" s="10" t="s">
        <v>415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s_axis_data_tvalid : in std_logic;</v>
      </c>
      <c r="F15" t="str">
        <f xml:space="preserve"> ("    "&amp;TRIM(A15)&amp; " : " &amp;TRIM(B15)&amp;" "&amp;TRIM(C15)&amp;";")</f>
        <v xml:space="preserve">    s_axis_data_tvalid : in std_logic;</v>
      </c>
      <c r="G15" t="str">
        <f xml:space="preserve"> ("    "&amp;TRIM(A15) &amp; " =&gt; "&amp;TRIM(A15)&amp;"_"&amp;TRIM($C$1)&amp;",")</f>
        <v xml:space="preserve">    s_axis_data_tvalid =&gt; s_axis_data_tvalid_bs_fir_i,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s_axis_data_tvalid_bs_fir_i : std_logic := '0';</v>
      </c>
    </row>
    <row r="16" spans="1:8" x14ac:dyDescent="0.45">
      <c r="A16" s="10" t="s">
        <v>416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s_axis_data_tready : out std_logic;</v>
      </c>
      <c r="F16" t="str">
        <f xml:space="preserve"> ("    "&amp;TRIM(A16)&amp; " : " &amp;TRIM(B16)&amp;" "&amp;TRIM(C16)&amp;";")</f>
        <v xml:space="preserve">    s_axis_data_tready : out std_logic;</v>
      </c>
      <c r="G16" t="str">
        <f xml:space="preserve"> ("    "&amp;TRIM(A16) &amp; " =&gt; "&amp;TRIM(A16)&amp;"_"&amp;TRIM($C$1)&amp;",")</f>
        <v xml:space="preserve">    s_axis_data_tready =&gt; s_axis_data_tready_bs_fir_i,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s_axis_data_tready_bs_fir_i : std_logic := '0';</v>
      </c>
    </row>
    <row r="17" spans="1:8" x14ac:dyDescent="0.45">
      <c r="A17" s="10" t="s">
        <v>417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s_axis_data_tlast : in std_logic;</v>
      </c>
      <c r="F17" t="str">
        <f xml:space="preserve"> ("    "&amp;TRIM(A17)&amp; " : " &amp;TRIM(B17)&amp;" "&amp;TRIM(C17)&amp;";")</f>
        <v xml:space="preserve">    s_axis_data_tlast : in std_logic;</v>
      </c>
      <c r="G17" t="str">
        <f xml:space="preserve"> ("    "&amp;TRIM(A17) &amp; " =&gt; "&amp;TRIM(A17)&amp;"_"&amp;TRIM($C$1)&amp;",")</f>
        <v xml:space="preserve">    s_axis_data_tlast =&gt; s_axis_data_tlast_bs_fir_i,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s_axis_data_tlast_bs_fir_i : std_logic := '0';</v>
      </c>
    </row>
    <row r="18" spans="1:8" x14ac:dyDescent="0.45">
      <c r="A18" s="10" t="s">
        <v>418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s_axis_data_tdata : in std_logic_vector(31 downto 0);</v>
      </c>
      <c r="F18" t="str">
        <f xml:space="preserve"> ("    "&amp;TRIM(A18)&amp; " : " &amp;TRIM(B18)&amp;" "&amp;TRIM(C18)&amp;";")</f>
        <v xml:space="preserve">    s_axis_data_tdata : in std_logic_vector(31 downto 0);</v>
      </c>
      <c r="G18" t="str">
        <f xml:space="preserve"> ("    "&amp;TRIM(A18) &amp; " =&gt; "&amp;TRIM(A18)&amp;"_"&amp;TRIM($C$1)&amp;",")</f>
        <v xml:space="preserve">    s_axis_data_tdata =&gt; s_axis_data_tdata_bs_fir_i,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s_axis_data_tdata_bs_fir_i : std_logic_vector(31 downto 0) := (others =&gt; '0');</v>
      </c>
    </row>
    <row r="19" spans="1:8" x14ac:dyDescent="0.45">
      <c r="E19" t="s">
        <v>259</v>
      </c>
    </row>
    <row r="20" spans="1:8" x14ac:dyDescent="0.45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m_axis_config_tvalid_bs_fir_i : std_logic := '0';</v>
      </c>
    </row>
    <row r="21" spans="1:8" x14ac:dyDescent="0.45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m_axis_config_tready_bs_fir_i : std_logic := '0';</v>
      </c>
    </row>
    <row r="22" spans="1:8" x14ac:dyDescent="0.45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m_axis_config_tdata_bs_fir_i : std_logic_vector(7 downto 0) := (others =&gt; '0');</v>
      </c>
    </row>
    <row r="23" spans="1:8" x14ac:dyDescent="0.45">
      <c r="E23" t="s">
        <v>259</v>
      </c>
    </row>
    <row r="24" spans="1:8" x14ac:dyDescent="0.45">
      <c r="A24" s="10" t="s">
        <v>893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m_axis_data_tvalid : out std_logic;</v>
      </c>
      <c r="F24" t="str">
        <f xml:space="preserve"> ("    "&amp;TRIM(A24)&amp; " : " &amp;TRIM(B24)&amp;" "&amp;TRIM(C24)&amp;";")</f>
        <v xml:space="preserve">    m_axis_data_tvalid : out std_logic;</v>
      </c>
      <c r="G24" t="str">
        <f xml:space="preserve"> ("    "&amp;TRIM(A24) &amp; " =&gt; "&amp;TRIM(A24)&amp;"_"&amp;TRIM($C$1)&amp;",")</f>
        <v xml:space="preserve">    m_axis_data_tvalid =&gt; m_axis_data_tvalid_bs_fir_i,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m_axis_data_tvalid_bs_fir_i : std_logic := '0';</v>
      </c>
    </row>
    <row r="25" spans="1:8" x14ac:dyDescent="0.45">
      <c r="A25" s="10" t="s">
        <v>419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m_axis_data_tready : in std_logic;</v>
      </c>
      <c r="F25" t="str">
        <f xml:space="preserve"> ("    "&amp;TRIM(A25)&amp; " : " &amp;TRIM(B25)&amp;" "&amp;TRIM(C25)&amp;";")</f>
        <v xml:space="preserve">    m_axis_data_tready : in std_logic;</v>
      </c>
      <c r="G25" t="str">
        <f xml:space="preserve"> ("    "&amp;TRIM(A25) &amp; " =&gt; "&amp;TRIM(A25)&amp;"_"&amp;TRIM($C$1)&amp;",")</f>
        <v xml:space="preserve">    m_axis_data_tready =&gt; m_axis_data_tready_bs_fir_i,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m_axis_data_tready_bs_fir_i : std_logic := '0';</v>
      </c>
    </row>
    <row r="26" spans="1:8" x14ac:dyDescent="0.45">
      <c r="A26" s="10" t="s">
        <v>420</v>
      </c>
      <c r="B26" t="s">
        <v>267</v>
      </c>
      <c r="C26" t="s">
        <v>266</v>
      </c>
      <c r="E26" t="str">
        <f xml:space="preserve"> ("    "&amp;TRIM(A26)&amp; " : " &amp;TRIM(B26)&amp;" "&amp;TRIM(C26)&amp;";")</f>
        <v xml:space="preserve">    m_axis_data_tlast : out std_logic;</v>
      </c>
      <c r="F26" t="str">
        <f xml:space="preserve"> ("    "&amp;TRIM(A26)&amp; " : " &amp;TRIM(B26)&amp;" "&amp;TRIM(C26)&amp;";")</f>
        <v xml:space="preserve">    m_axis_data_tlast : out std_logic;</v>
      </c>
      <c r="G26" t="str">
        <f xml:space="preserve"> ("    "&amp;TRIM(A26) &amp; " =&gt; "&amp;TRIM(A26)&amp;"_"&amp;TRIM($C$1)&amp;",")</f>
        <v xml:space="preserve">    m_axis_data_tlast =&gt; m_axis_data_tlast_bs_fir_i,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m_axis_data_tlast_bs_fir_i : std_logic := '0';</v>
      </c>
    </row>
    <row r="27" spans="1:8" x14ac:dyDescent="0.45">
      <c r="A27" s="10" t="s">
        <v>421</v>
      </c>
      <c r="B27" t="s">
        <v>267</v>
      </c>
      <c r="C27" t="s">
        <v>436</v>
      </c>
      <c r="E27" t="str">
        <f xml:space="preserve"> ("    "&amp;TRIM(A27)&amp; " : " &amp;TRIM(B27)&amp;" "&amp;TRIM(C27)&amp;";")</f>
        <v xml:space="preserve">    m_axis_data_tdata : out std_logic_vector(31 downto 0);</v>
      </c>
      <c r="F27" t="str">
        <f xml:space="preserve"> ("    "&amp;TRIM(A27)&amp; " : " &amp;TRIM(B27)&amp;" "&amp;TRIM(C27)&amp;";")</f>
        <v xml:space="preserve">    m_axis_data_tdata : out std_logic_vector(31 downto 0);</v>
      </c>
      <c r="G27" t="str">
        <f xml:space="preserve"> ("    "&amp;TRIM(A27) &amp; " =&gt; "&amp;TRIM(A27)&amp;"_"&amp;TRIM($C$1)&amp;",")</f>
        <v xml:space="preserve">    m_axis_data_tdata =&gt; m_axis_data_tdata_bs_fir_i,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m_axis_data_tdata_bs_fir_i : std_logic_vector(31 downto 0) := (others =&gt; '0');</v>
      </c>
    </row>
    <row r="28" spans="1:8" x14ac:dyDescent="0.45">
      <c r="E28" t="s">
        <v>259</v>
      </c>
    </row>
    <row r="29" spans="1:8" x14ac:dyDescent="0.45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aresetn_bs_fir_i : std_logic := '0';</v>
      </c>
    </row>
    <row r="30" spans="1:8" x14ac:dyDescent="0.45">
      <c r="E30" t="s">
        <v>259</v>
      </c>
    </row>
    <row r="31" spans="1:8" x14ac:dyDescent="0.45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event_s_data_tlast_missing_bs_fir_i : std_logic := '0';</v>
      </c>
    </row>
    <row r="32" spans="1:8" x14ac:dyDescent="0.45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event_s_data_tlast_unexpected_bs_fir_i : std_logic := '0';</v>
      </c>
    </row>
    <row r="33" spans="1:8" x14ac:dyDescent="0.45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event_s_reload_tlast_missing_bs_fir_i : std_logic := '0';</v>
      </c>
    </row>
    <row r="34" spans="1:8" x14ac:dyDescent="0.45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event_s_reload_tlast_unexpected_bs_fir_i : std_logic := '0';</v>
      </c>
    </row>
    <row r="35" spans="1:8" x14ac:dyDescent="0.45">
      <c r="E35" t="s">
        <v>259</v>
      </c>
    </row>
    <row r="36" spans="1:8" x14ac:dyDescent="0.45">
      <c r="A36" s="11" t="s">
        <v>481</v>
      </c>
      <c r="B36" t="s">
        <v>267</v>
      </c>
      <c r="C36" t="s">
        <v>266</v>
      </c>
      <c r="E36" t="str">
        <f xml:space="preserve"> ("    "&amp;TRIM(A36)&amp; " : " &amp;TRIM(B36)&amp;" "&amp;TRIM(C36)&amp;";")</f>
        <v xml:space="preserve">    m_maxis_bs_fir_tvalid : out std_logic;</v>
      </c>
      <c r="F36" t="str">
        <f xml:space="preserve"> ("    "&amp;TRIM(A36)&amp; " : " &amp;TRIM(B36)&amp;" "&amp;TRIM(C36)&amp;";")</f>
        <v xml:space="preserve">    m_maxis_bs_fir_tvalid : out std_logic;</v>
      </c>
      <c r="G36" t="str">
        <f xml:space="preserve"> ("    "&amp;TRIM(A36) &amp; " =&gt; "&amp;TRIM(A36)&amp;"_"&amp;TRIM($C$1)&amp;",")</f>
        <v xml:space="preserve">    m_maxis_bs_fir_tvalid =&gt; m_maxis_bs_fir_tvalid_bs_fir_i,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m_maxis_bs_fir_tvalid_bs_fir_i : std_logic := '0';</v>
      </c>
    </row>
    <row r="37" spans="1:8" x14ac:dyDescent="0.45">
      <c r="A37" s="11" t="s">
        <v>482</v>
      </c>
      <c r="B37" t="s">
        <v>267</v>
      </c>
      <c r="C37" t="s">
        <v>266</v>
      </c>
      <c r="E37" t="str">
        <f xml:space="preserve"> ("    "&amp;TRIM(A37)&amp; " : " &amp;TRIM(B37)&amp;" "&amp;TRIM(C37)&amp;";")</f>
        <v xml:space="preserve">    m_maxis_bs_fir_tlast : out std_logic;</v>
      </c>
      <c r="F37" t="str">
        <f xml:space="preserve"> ("    "&amp;TRIM(A37)&amp; " : " &amp;TRIM(B37)&amp;" "&amp;TRIM(C37)&amp;";")</f>
        <v xml:space="preserve">    m_maxis_bs_fir_tlast : out std_logic;</v>
      </c>
      <c r="G37" t="str">
        <f xml:space="preserve"> ("    "&amp;TRIM(A37) &amp; " =&gt; "&amp;TRIM(A37)&amp;"_"&amp;TRIM($C$1)&amp;",")</f>
        <v xml:space="preserve">    m_maxis_bs_fir_tlast =&gt; m_maxis_bs_fir_tlast_bs_fir_i,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m_maxis_bs_fir_tlast_bs_fir_i : std_logic := '0';</v>
      </c>
    </row>
    <row r="38" spans="1:8" x14ac:dyDescent="0.45">
      <c r="A38" s="11" t="s">
        <v>483</v>
      </c>
      <c r="B38" t="s">
        <v>267</v>
      </c>
      <c r="C38" t="s">
        <v>436</v>
      </c>
      <c r="E38" t="str">
        <f xml:space="preserve"> ("    "&amp;TRIM(A38)&amp; " : " &amp;TRIM(B38)&amp;" "&amp;TRIM(C38)&amp;";")</f>
        <v xml:space="preserve">    m_maxis_bs_fir_tdata : out std_logic_vector(31 downto 0);</v>
      </c>
      <c r="F38" t="str">
        <f xml:space="preserve"> ("    "&amp;TRIM(A38)&amp; " : " &amp;TRIM(B38)&amp;" "&amp;TRIM(C38)&amp;";")</f>
        <v xml:space="preserve">    m_maxis_bs_fir_tdata : out std_logic_vector(31 downto 0);</v>
      </c>
      <c r="G38" t="str">
        <f xml:space="preserve"> ("    "&amp;TRIM(A38) &amp; " =&gt; "&amp;TRIM(A38)&amp;"_"&amp;TRIM($C$1)&amp;",")</f>
        <v xml:space="preserve">    m_maxis_bs_fir_tdata =&gt; m_maxis_bs_fir_tdata_bs_fir_i,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m_maxis_bs_fir_tdata_bs_fir_i : std_logic_vector(31 downto 0) := (others =&gt; '0');</v>
      </c>
    </row>
    <row r="39" spans="1:8" x14ac:dyDescent="0.45">
      <c r="E39" t="s">
        <v>259</v>
      </c>
    </row>
    <row r="40" spans="1:8" x14ac:dyDescent="0.45">
      <c r="A40" s="11" t="s">
        <v>493</v>
      </c>
      <c r="B40" t="s">
        <v>265</v>
      </c>
      <c r="C40" t="s">
        <v>266</v>
      </c>
      <c r="E40" t="str">
        <f xml:space="preserve"> ("    "&amp;TRIM(A40)&amp; " : " &amp;TRIM(B40)&amp;" "&amp;TRIM(C40)&amp;";")</f>
        <v xml:space="preserve">    s_maxis_bs_fir_config_tvalid : in std_logic;</v>
      </c>
      <c r="F40" t="str">
        <f xml:space="preserve"> ("    "&amp;TRIM(A40)&amp; " : " &amp;TRIM(B40)&amp;" "&amp;TRIM(C40)&amp;";")</f>
        <v xml:space="preserve">    s_maxis_bs_fir_config_tvalid : in std_logic;</v>
      </c>
      <c r="G40" t="str">
        <f xml:space="preserve"> ("    "&amp;TRIM(A40) &amp; " =&gt; "&amp;TRIM(A40)&amp;"_"&amp;TRIM($C$1)&amp;",")</f>
        <v xml:space="preserve">    s_maxis_bs_fir_config_tvalid =&gt; s_maxis_bs_fir_config_tvalid_bs_fir_i,</v>
      </c>
      <c r="H40" t="str">
        <f xml:space="preserve"> IF(C40="std_logic",("signal "&amp;TRIM(A40)&amp;"_"&amp;TRIM($C$1)&amp;" : "&amp;TRIM(C40) &amp;" := '0';"),("signal "&amp;TRIM(A40) &amp;"_"&amp;TRIM($C$1)&amp;" : "&amp;C40 &amp;" := (others =&gt; '0');"))</f>
        <v>signal s_maxis_bs_fir_config_tvalid_bs_fir_i : std_logic := '0';</v>
      </c>
    </row>
    <row r="41" spans="1:8" x14ac:dyDescent="0.45">
      <c r="A41" s="11" t="s">
        <v>494</v>
      </c>
      <c r="B41" t="s">
        <v>265</v>
      </c>
      <c r="C41" t="s">
        <v>436</v>
      </c>
      <c r="E41" t="str">
        <f xml:space="preserve"> ("    "&amp;TRIM(A41)&amp; " : " &amp;TRIM(B41)&amp;" "&amp;TRIM(C41)&amp;";")</f>
        <v xml:space="preserve">    s_maxis_bs_fir_config_tdata : in std_logic_vector(31 downto 0);</v>
      </c>
      <c r="F41" t="str">
        <f xml:space="preserve"> ("    "&amp;TRIM(A41)&amp; " : " &amp;TRIM(B41)&amp;" "&amp;TRIM(C41)&amp;";")</f>
        <v xml:space="preserve">    s_maxis_bs_fir_config_tdata : in std_logic_vector(31 downto 0);</v>
      </c>
      <c r="G41" t="str">
        <f xml:space="preserve"> ("    "&amp;TRIM(A41) &amp; " =&gt; "&amp;TRIM(A41)&amp;"_"&amp;TRIM($C$1)&amp;",")</f>
        <v xml:space="preserve">    s_maxis_bs_fir_config_tdata =&gt; s_maxis_bs_fir_config_tdata_bs_fir_i,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s_maxis_bs_fir_config_tdata_bs_fir_i : std_logic_vector(31 downto 0) := (others =&gt; '0');</v>
      </c>
    </row>
    <row r="42" spans="1:8" x14ac:dyDescent="0.45">
      <c r="E42" t="s">
        <v>259</v>
      </c>
    </row>
    <row r="43" spans="1:8" x14ac:dyDescent="0.45">
      <c r="A43" s="10" t="s">
        <v>475</v>
      </c>
      <c r="B43" t="s">
        <v>265</v>
      </c>
      <c r="C43" t="s">
        <v>266</v>
      </c>
      <c r="E43" t="str">
        <f xml:space="preserve"> ("    "&amp;TRIM(A43)&amp; " : " &amp;TRIM(B43)&amp;" "&amp;TRIM(C43)&amp;";")</f>
        <v xml:space="preserve">    s_axis_bs_fir_tvalid : in std_logic;</v>
      </c>
      <c r="F43" t="str">
        <f xml:space="preserve"> ("    "&amp;TRIM(A43)&amp; " : " &amp;TRIM(B43)&amp;" "&amp;TRIM(C43)&amp;";")</f>
        <v xml:space="preserve">    s_axis_bs_fir_tvalid : in std_logic;</v>
      </c>
      <c r="G43" t="str">
        <f xml:space="preserve"> ("    "&amp;TRIM(A43) &amp; " =&gt; "&amp;TRIM(A43)&amp;"_"&amp;TRIM($C$1)&amp;",")</f>
        <v xml:space="preserve">    s_axis_bs_fir_tvalid =&gt; s_axis_bs_fir_tvalid_bs_fir_i,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s_axis_bs_fir_tvalid_bs_fir_i : std_logic := '0';</v>
      </c>
    </row>
    <row r="44" spans="1:8" x14ac:dyDescent="0.45">
      <c r="A44" s="10" t="s">
        <v>476</v>
      </c>
      <c r="B44" t="s">
        <v>267</v>
      </c>
      <c r="C44" t="s">
        <v>266</v>
      </c>
      <c r="D44" t="s">
        <v>268</v>
      </c>
      <c r="E44" t="str">
        <f xml:space="preserve"> ("    "&amp;TRIM(A44)&amp; " : " &amp;TRIM(B44)&amp;" "&amp;TRIM(C44)&amp;";")</f>
        <v xml:space="preserve">    s_axis_bs_fir_tready : out std_logic;</v>
      </c>
      <c r="F44" t="str">
        <f xml:space="preserve"> ("    "&amp;TRIM(A44)&amp; " : " &amp;TRIM(B44)&amp;" "&amp;TRIM(C44)&amp;";")</f>
        <v xml:space="preserve">    s_axis_bs_fir_tready : out std_logic;</v>
      </c>
      <c r="G44" t="str">
        <f xml:space="preserve"> ("    "&amp;TRIM(A44) &amp; " =&gt; "&amp;TRIM(A44)&amp;"_"&amp;TRIM($C$1)&amp;",")</f>
        <v xml:space="preserve">    s_axis_bs_fir_tready =&gt; s_axis_bs_fir_tready_bs_fir_i,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s_axis_bs_fir_tready_bs_fir_i : std_logic := '0';</v>
      </c>
    </row>
    <row r="45" spans="1:8" x14ac:dyDescent="0.45">
      <c r="A45" s="10" t="s">
        <v>477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s_axis_bs_fir_tlast : in std_logic;</v>
      </c>
      <c r="F45" t="str">
        <f xml:space="preserve"> ("    "&amp;TRIM(A45)&amp; " : " &amp;TRIM(B45)&amp;" "&amp;TRIM(C45)&amp;";")</f>
        <v xml:space="preserve">    s_axis_bs_fir_tlast : in std_logic;</v>
      </c>
      <c r="G45" t="str">
        <f xml:space="preserve"> ("    "&amp;TRIM(A45) &amp; " =&gt; "&amp;TRIM(A45)&amp;"_"&amp;TRIM($C$1)&amp;",")</f>
        <v xml:space="preserve">    s_axis_bs_fir_tlast =&gt; s_axis_bs_fir_tlast_bs_fir_i,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s_axis_bs_fir_tlast_bs_fir_i : std_logic := '0';</v>
      </c>
    </row>
    <row r="46" spans="1:8" x14ac:dyDescent="0.45">
      <c r="A46" s="10" t="s">
        <v>478</v>
      </c>
      <c r="B46" t="s">
        <v>265</v>
      </c>
      <c r="C46" t="s">
        <v>436</v>
      </c>
      <c r="E46" t="str">
        <f xml:space="preserve"> ("    "&amp;TRIM(A46)&amp; " : " &amp;TRIM(B46)&amp;" "&amp;TRIM(C46)&amp;";")</f>
        <v xml:space="preserve">    s_axis_bs_fir_tdata : in std_logic_vector(31 downto 0);</v>
      </c>
      <c r="F46" t="str">
        <f xml:space="preserve"> ("    "&amp;TRIM(A46)&amp; " : " &amp;TRIM(B46)&amp;" "&amp;TRIM(C46)&amp;";")</f>
        <v xml:space="preserve">    s_axis_bs_fir_tdata : in std_logic_vector(31 downto 0);</v>
      </c>
      <c r="G46" t="str">
        <f xml:space="preserve"> ("    "&amp;TRIM(A46) &amp; " =&gt; "&amp;TRIM(A46)&amp;"_"&amp;TRIM($C$1)&amp;",")</f>
        <v xml:space="preserve">    s_axis_bs_fir_tdata =&gt; s_axis_bs_fir_tdata_bs_fir_i,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s_axis_bs_fir_tdata_bs_fir_i : std_logic_vector(31 downto 0) := (others =&gt; '0');</v>
      </c>
    </row>
    <row r="47" spans="1:8" x14ac:dyDescent="0.45">
      <c r="E47" t="s">
        <v>260</v>
      </c>
    </row>
    <row r="48" spans="1:8" x14ac:dyDescent="0.45">
      <c r="A48" t="s">
        <v>479</v>
      </c>
      <c r="B48" t="s">
        <v>265</v>
      </c>
      <c r="C48" t="s">
        <v>266</v>
      </c>
      <c r="E48" t="str">
        <f xml:space="preserve"> ("    "&amp;TRIM(A48)&amp; " : " &amp;TRIM(B48)&amp;" "&amp;TRIM(C48)&amp;";")</f>
        <v xml:space="preserve">    s_bs_fir_reset_n : in std_logic;</v>
      </c>
      <c r="F48" t="str">
        <f xml:space="preserve"> ("    "&amp;TRIM(A48)&amp; " : " &amp;TRIM(B48)&amp;" "&amp;TRIM(C48)&amp;";")</f>
        <v xml:space="preserve">    s_bs_fir_reset_n : in std_logic;</v>
      </c>
      <c r="G48" t="str">
        <f xml:space="preserve"> ("    "&amp;TRIM(A48) &amp; " =&gt; "&amp;TRIM(A48)&amp;"_"&amp;TRIM($C$1)&amp;",")</f>
        <v xml:space="preserve">    s_bs_fir_reset_n =&gt; s_bs_fir_reset_n_bs_fir_i,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s_bs_fir_reset_n_bs_fir_i : std_logic := '0';</v>
      </c>
    </row>
    <row r="49" spans="1:8" x14ac:dyDescent="0.45">
      <c r="A49" t="s">
        <v>480</v>
      </c>
      <c r="B49" t="s">
        <v>265</v>
      </c>
      <c r="C49" t="s">
        <v>266</v>
      </c>
      <c r="E49" t="str">
        <f xml:space="preserve"> ("    "&amp;TRIM(A49)&amp; " : " &amp;TRIM(B49)&amp;" "&amp;TRIM(C49)&amp;"")</f>
        <v xml:space="preserve">    s_bs_fir_clock : in std_logic</v>
      </c>
      <c r="F49" t="str">
        <f xml:space="preserve"> ("    "&amp;TRIM(A49)&amp; " : " &amp;TRIM(B49)&amp;" "&amp;TRIM(C49)&amp;"")</f>
        <v xml:space="preserve">    s_bs_fir_clock : in std_logic</v>
      </c>
      <c r="G49" t="str">
        <f xml:space="preserve"> ("    "&amp;TRIM(A49) &amp; " =&gt; "&amp;TRIM(A49)&amp;"_"&amp;TRIM($C$1)&amp;"")</f>
        <v xml:space="preserve">    s_bs_fir_clock =&gt; s_bs_fir_clock_bs_fir_i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s_bs_fir_clock_bs_fir_i : std_logic := '0';</v>
      </c>
    </row>
    <row r="50" spans="1:8" x14ac:dyDescent="0.45">
      <c r="E50" t="s">
        <v>261</v>
      </c>
      <c r="F50" t="s">
        <v>261</v>
      </c>
      <c r="G50" t="s">
        <v>261</v>
      </c>
    </row>
    <row r="51" spans="1:8" x14ac:dyDescent="0.45">
      <c r="A51" s="2"/>
      <c r="B51" s="2"/>
      <c r="C51" s="2"/>
      <c r="D51" s="2"/>
      <c r="E51" s="2" t="s">
        <v>257</v>
      </c>
      <c r="F51" s="2" t="s">
        <v>257</v>
      </c>
      <c r="G51" s="2" t="s">
        <v>257</v>
      </c>
    </row>
    <row r="52" spans="1:8" x14ac:dyDescent="0.45">
      <c r="A52" s="2"/>
      <c r="B52" s="2"/>
      <c r="C52" s="2"/>
      <c r="D52" s="2"/>
      <c r="E52" s="2" t="s">
        <v>262</v>
      </c>
      <c r="F52" s="2" t="s">
        <v>270</v>
      </c>
      <c r="G52" s="2"/>
    </row>
    <row r="54" spans="1:8" x14ac:dyDescent="0.45">
      <c r="E54" t="str">
        <f xml:space="preserve"> "architecture rtl of "&amp;$A$1&amp;" is"</f>
        <v>architecture rtl of bs_fir_wrapper is</v>
      </c>
    </row>
    <row r="55" spans="1:8" x14ac:dyDescent="0.45">
      <c r="E55" t="s">
        <v>319</v>
      </c>
    </row>
    <row r="56" spans="1:8" x14ac:dyDescent="0.45">
      <c r="E56" t="s">
        <v>314</v>
      </c>
    </row>
    <row r="58" spans="1:8" x14ac:dyDescent="0.45">
      <c r="E58" t="s">
        <v>315</v>
      </c>
    </row>
    <row r="59" spans="1:8" x14ac:dyDescent="0.45">
      <c r="E59" t="s">
        <v>318</v>
      </c>
    </row>
    <row r="60" spans="1:8" x14ac:dyDescent="0.45">
      <c r="E60" t="s">
        <v>314</v>
      </c>
    </row>
    <row r="61" spans="1:8" x14ac:dyDescent="0.45">
      <c r="E61" t="s">
        <v>321</v>
      </c>
    </row>
    <row r="62" spans="1:8" x14ac:dyDescent="0.45">
      <c r="E62" s="1" t="s">
        <v>263</v>
      </c>
    </row>
    <row r="63" spans="1:8" x14ac:dyDescent="0.45">
      <c r="E63" t="s">
        <v>322</v>
      </c>
    </row>
    <row r="64" spans="1:8" x14ac:dyDescent="0.45">
      <c r="E64" s="1" t="s">
        <v>263</v>
      </c>
    </row>
    <row r="65" spans="5:5" x14ac:dyDescent="0.45">
      <c r="E65" t="s">
        <v>316</v>
      </c>
    </row>
    <row r="66" spans="5:5" x14ac:dyDescent="0.45">
      <c r="E66" t="s">
        <v>317</v>
      </c>
    </row>
    <row r="67" spans="5:5" x14ac:dyDescent="0.45">
      <c r="E67" s="1" t="s">
        <v>263</v>
      </c>
    </row>
    <row r="68" spans="5:5" x14ac:dyDescent="0.45">
      <c r="E6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8"/>
  <sheetViews>
    <sheetView workbookViewId="0">
      <selection activeCell="B11" sqref="B11"/>
    </sheetView>
  </sheetViews>
  <sheetFormatPr defaultRowHeight="17" x14ac:dyDescent="0.45"/>
  <cols>
    <col min="1" max="1" width="29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505</v>
      </c>
      <c r="B1" s="2"/>
      <c r="C1" s="2" t="s">
        <v>506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bs_mux_bf_i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895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 x14ac:dyDescent="0.45">
      <c r="A5" s="10" t="s">
        <v>519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 x14ac:dyDescent="0.45">
      <c r="A6" s="10" t="s">
        <v>520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 x14ac:dyDescent="0.45">
      <c r="A7" s="10" t="s">
        <v>521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 x14ac:dyDescent="0.45">
      <c r="A8" s="10" t="s">
        <v>522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 x14ac:dyDescent="0.45">
      <c r="E9" t="s">
        <v>260</v>
      </c>
    </row>
    <row r="10" spans="1:8" x14ac:dyDescent="0.45">
      <c r="A10" s="10" t="s">
        <v>896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 x14ac:dyDescent="0.45">
      <c r="A11" s="10" t="s">
        <v>515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 x14ac:dyDescent="0.45">
      <c r="A12" s="10" t="s">
        <v>516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 x14ac:dyDescent="0.45">
      <c r="A13" s="10" t="s">
        <v>517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 x14ac:dyDescent="0.45">
      <c r="A14" s="10" t="s">
        <v>518</v>
      </c>
      <c r="B14" t="s">
        <v>267</v>
      </c>
      <c r="C14" t="s">
        <v>581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 x14ac:dyDescent="0.45">
      <c r="E15" t="s">
        <v>260</v>
      </c>
    </row>
    <row r="16" spans="1:8" x14ac:dyDescent="0.45">
      <c r="A16" s="11" t="s">
        <v>509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 x14ac:dyDescent="0.45">
      <c r="A17" s="11" t="s">
        <v>510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 x14ac:dyDescent="0.45">
      <c r="A18" s="11" t="s">
        <v>511</v>
      </c>
      <c r="B18" t="s">
        <v>265</v>
      </c>
      <c r="C18" t="s">
        <v>436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 x14ac:dyDescent="0.45">
      <c r="E19" t="s">
        <v>259</v>
      </c>
    </row>
    <row r="20" spans="1:8" x14ac:dyDescent="0.45">
      <c r="A20" s="11" t="s">
        <v>512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s_maxis_bs_mux_cmd_tvalid : in std_logic;</v>
      </c>
      <c r="F20" t="str">
        <f xml:space="preserve"> ("    "&amp;TRIM(A20)&amp; " : " &amp;TRIM(B20)&amp;" "&amp;TRIM(C20)&amp;";")</f>
        <v xml:space="preserve">    s_maxis_bs_mux_cmd_tvalid : in std_logic;</v>
      </c>
      <c r="G20" t="str">
        <f xml:space="preserve"> ("    "&amp;TRIM(A20) &amp; " =&gt; "&amp;TRIM(A20)&amp;"_"&amp;TRIM($C$1)&amp;",")</f>
        <v xml:space="preserve">    s_maxis_bs_mux_cmd_tvalid =&gt; s_maxis_bs_mux_cmd_tvalid_bs_mux_bf_i,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s_maxis_bs_mux_cmd_tvalid_bs_mux_bf_i : std_logic := '0';</v>
      </c>
    </row>
    <row r="21" spans="1:8" x14ac:dyDescent="0.45">
      <c r="A21" s="11" t="s">
        <v>513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s_maxis_bs_mux_cmd_tlast : in std_logic;</v>
      </c>
      <c r="F21" t="str">
        <f xml:space="preserve"> ("    "&amp;TRIM(A21)&amp; " : " &amp;TRIM(B21)&amp;" "&amp;TRIM(C21)&amp;";")</f>
        <v xml:space="preserve">    s_maxis_bs_mux_cmd_tlast : in std_logic;</v>
      </c>
      <c r="G21" t="str">
        <f xml:space="preserve"> ("    "&amp;TRIM(A21) &amp; " =&gt; "&amp;TRIM(A21)&amp;"_"&amp;TRIM($C$1)&amp;",")</f>
        <v xml:space="preserve">    s_maxis_bs_mux_cmd_tlast =&gt; s_maxis_bs_mux_cmd_tlast_bs_mux_bf_i,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s_maxis_bs_mux_cmd_tlast_bs_mux_bf_i : std_logic := '0';</v>
      </c>
    </row>
    <row r="22" spans="1:8" x14ac:dyDescent="0.45">
      <c r="A22" s="11" t="s">
        <v>514</v>
      </c>
      <c r="B22" t="s">
        <v>265</v>
      </c>
      <c r="C22" t="s">
        <v>436</v>
      </c>
      <c r="E22" t="str">
        <f xml:space="preserve"> ("    "&amp;TRIM(A22)&amp; " : " &amp;TRIM(B22)&amp;" "&amp;TRIM(C22)&amp;";")</f>
        <v xml:space="preserve">    s_maxis_bs_mux_cmd_tdata : in std_logic_vector(31 downto 0);</v>
      </c>
      <c r="F22" t="str">
        <f xml:space="preserve"> ("    "&amp;TRIM(A22)&amp; " : " &amp;TRIM(B22)&amp;" "&amp;TRIM(C22)&amp;";")</f>
        <v xml:space="preserve">    s_maxis_bs_mux_cmd_tdata : in std_logic_vector(31 downto 0);</v>
      </c>
      <c r="G22" t="str">
        <f xml:space="preserve"> ("    "&amp;TRIM(A22) &amp; " =&gt; "&amp;TRIM(A22)&amp;"_"&amp;TRIM($C$1)&amp;",")</f>
        <v xml:space="preserve">    s_maxis_bs_mux_cmd_tdata =&gt; s_maxis_bs_mux_cmd_tdata_bs_mux_bf_i,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s_maxis_bs_mux_cmd_tdata_bs_mux_bf_i : std_logic_vector(31 downto 0) := (others =&gt; '0');</v>
      </c>
    </row>
    <row r="23" spans="1:8" x14ac:dyDescent="0.45">
      <c r="E23" t="s">
        <v>259</v>
      </c>
    </row>
    <row r="24" spans="1:8" x14ac:dyDescent="0.45">
      <c r="A24" s="11" t="s">
        <v>507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 x14ac:dyDescent="0.45">
      <c r="A25" s="11" t="s">
        <v>508</v>
      </c>
      <c r="B25" t="s">
        <v>265</v>
      </c>
      <c r="C25" t="s">
        <v>436</v>
      </c>
      <c r="E25" t="str">
        <f xml:space="preserve"> ("    "&amp;TRIM(A25)&amp; " : " &amp;TRIM(B25)&amp;" "&amp;TRIM(C25)&amp;";")</f>
        <v xml:space="preserve">    s_maxis_bs_mux_bf_config_tdata : in std_logic_vector(31 downto 0);</v>
      </c>
      <c r="F25" t="str">
        <f xml:space="preserve"> ("    "&amp;TRIM(A25)&amp; " : " &amp;TRIM(B25)&amp;" "&amp;TRIM(C25)&amp;";")</f>
        <v xml:space="preserve">    s_maxis_bs_mux_bf_config_tdata : in std_logic_vector(31 downto 0);</v>
      </c>
      <c r="G25" t="str">
        <f xml:space="preserve"> ("    "&amp;TRIM(A25) &amp; " =&gt; "&amp;TRIM(A25)&amp;"_"&amp;TRIM($C$1)&amp;",")</f>
        <v xml:space="preserve">    s_maxis_bs_mux_bf_config_tdata =&gt; s_maxis_bs_mux_bf_config_tdata_bs_mux_bf_i,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s_maxis_bs_mux_bf_config_tdata_bs_mux_bf_i : std_logic_vector(31 downto 0) := (others =&gt; '0');</v>
      </c>
    </row>
    <row r="26" spans="1:8" x14ac:dyDescent="0.45">
      <c r="E26" t="s">
        <v>259</v>
      </c>
    </row>
    <row r="27" spans="1:8" x14ac:dyDescent="0.45">
      <c r="A27" s="12" t="s">
        <v>529</v>
      </c>
      <c r="B27" t="s">
        <v>265</v>
      </c>
      <c r="C27" t="s">
        <v>266</v>
      </c>
      <c r="E27" t="str">
        <f xml:space="preserve"> ("    "&amp;TRIM(A27)&amp; " : " &amp;TRIM(B27)&amp;" "&amp;TRIM(C27)&amp;";")</f>
        <v xml:space="preserve">    s_bs_mux_bf_enable_te_beam : in std_logic;</v>
      </c>
      <c r="F27" t="str">
        <f xml:space="preserve"> ("    "&amp;TRIM(A27)&amp; " : " &amp;TRIM(B27)&amp;" "&amp;TRIM(C27)&amp;";")</f>
        <v xml:space="preserve">    s_bs_mux_bf_enable_te_beam : in std_logic;</v>
      </c>
      <c r="G27" t="str">
        <f xml:space="preserve"> ("    "&amp;TRIM(A27) &amp; " =&gt; "&amp;TRIM(A27)&amp;"_"&amp;TRIM($C$1)&amp;",")</f>
        <v xml:space="preserve">    s_bs_mux_bf_enable_te_beam =&gt; s_bs_mux_bf_enable_te_beam_bs_mux_bf_i,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s_bs_mux_bf_enable_te_beam_bs_mux_bf_i : std_logic := '0';</v>
      </c>
    </row>
    <row r="28" spans="1:8" x14ac:dyDescent="0.45">
      <c r="A28" t="s">
        <v>523</v>
      </c>
      <c r="B28" t="s">
        <v>265</v>
      </c>
      <c r="C28" t="s">
        <v>266</v>
      </c>
      <c r="E28" t="str">
        <f xml:space="preserve"> ("    "&amp;TRIM(A28)&amp; " : " &amp;TRIM(B28)&amp;" "&amp;TRIM(C28)&amp;";")</f>
        <v xml:space="preserve">    s_bs_mux_bf_reset_n : in std_logic;</v>
      </c>
      <c r="F28" t="str">
        <f xml:space="preserve"> ("    "&amp;TRIM(A28)&amp; " : " &amp;TRIM(B28)&amp;" "&amp;TRIM(C28)&amp;";")</f>
        <v xml:space="preserve">    s_bs_mux_bf_reset_n : in std_logic;</v>
      </c>
      <c r="G28" t="str">
        <f xml:space="preserve"> ("    "&amp;TRIM(A28) &amp; " =&gt; "&amp;TRIM(A28)&amp;"_"&amp;TRIM($C$1)&amp;",")</f>
        <v xml:space="preserve">    s_bs_mux_bf_reset_n =&gt; s_bs_mux_bf_reset_n_bs_mux_bf_i,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s_bs_mux_bf_reset_n_bs_mux_bf_i : std_logic := '0';</v>
      </c>
    </row>
    <row r="29" spans="1:8" x14ac:dyDescent="0.45">
      <c r="A29" t="s">
        <v>524</v>
      </c>
      <c r="B29" t="s">
        <v>265</v>
      </c>
      <c r="C29" t="s">
        <v>266</v>
      </c>
      <c r="E29" t="str">
        <f xml:space="preserve"> ("    "&amp;TRIM(A29)&amp; " : " &amp;TRIM(B29)&amp;" "&amp;TRIM(C29)&amp;"")</f>
        <v xml:space="preserve">    s_bs_mux_bf_clock : in std_logic</v>
      </c>
      <c r="F29" t="str">
        <f xml:space="preserve"> ("    "&amp;TRIM(A29)&amp; " : " &amp;TRIM(B29)&amp;" "&amp;TRIM(C29)&amp;"")</f>
        <v xml:space="preserve">    s_bs_mux_bf_clock : in std_logic</v>
      </c>
      <c r="G29" t="str">
        <f xml:space="preserve"> ("    "&amp;TRIM(A29) &amp; " =&gt; "&amp;TRIM(A29)&amp;"_"&amp;TRIM($C$1)&amp;"")</f>
        <v xml:space="preserve">    s_bs_mux_bf_clock =&gt; s_bs_mux_bf_clock_bs_mux_bf_i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s_bs_mux_bf_clock_bs_mux_bf_i : std_logic := '0';</v>
      </c>
    </row>
    <row r="30" spans="1:8" x14ac:dyDescent="0.45">
      <c r="E30" t="s">
        <v>261</v>
      </c>
      <c r="F30" t="s">
        <v>261</v>
      </c>
      <c r="G30" t="s">
        <v>261</v>
      </c>
    </row>
    <row r="31" spans="1:8" x14ac:dyDescent="0.45">
      <c r="A31" s="2"/>
      <c r="B31" s="2"/>
      <c r="C31" s="2"/>
      <c r="D31" s="2"/>
      <c r="E31" s="2" t="s">
        <v>257</v>
      </c>
      <c r="F31" s="2" t="s">
        <v>257</v>
      </c>
      <c r="G31" s="2" t="s">
        <v>257</v>
      </c>
    </row>
    <row r="32" spans="1:8" x14ac:dyDescent="0.45">
      <c r="A32" s="2"/>
      <c r="B32" s="2"/>
      <c r="C32" s="2"/>
      <c r="D32" s="2"/>
      <c r="E32" s="2" t="s">
        <v>262</v>
      </c>
      <c r="F32" s="2" t="s">
        <v>270</v>
      </c>
      <c r="G32" s="2"/>
    </row>
    <row r="34" spans="5:5" x14ac:dyDescent="0.45">
      <c r="E34" t="str">
        <f xml:space="preserve"> "architecture rtl of "&amp;$A$1&amp;" is"</f>
        <v>architecture rtl of bs_mux_bf is</v>
      </c>
    </row>
    <row r="35" spans="5:5" x14ac:dyDescent="0.45">
      <c r="E35" t="s">
        <v>319</v>
      </c>
    </row>
    <row r="36" spans="5:5" x14ac:dyDescent="0.45">
      <c r="E36" t="s">
        <v>314</v>
      </c>
    </row>
    <row r="38" spans="5:5" x14ac:dyDescent="0.45">
      <c r="E38" t="s">
        <v>315</v>
      </c>
    </row>
    <row r="39" spans="5:5" x14ac:dyDescent="0.45">
      <c r="E39" t="s">
        <v>318</v>
      </c>
    </row>
    <row r="40" spans="5:5" x14ac:dyDescent="0.45">
      <c r="E40" t="s">
        <v>314</v>
      </c>
    </row>
    <row r="41" spans="5:5" x14ac:dyDescent="0.45">
      <c r="E41" t="s">
        <v>321</v>
      </c>
    </row>
    <row r="42" spans="5:5" x14ac:dyDescent="0.45">
      <c r="E42" s="1" t="s">
        <v>263</v>
      </c>
    </row>
    <row r="43" spans="5:5" x14ac:dyDescent="0.45">
      <c r="E43" t="s">
        <v>322</v>
      </c>
    </row>
    <row r="44" spans="5:5" x14ac:dyDescent="0.45">
      <c r="E44" s="1" t="s">
        <v>263</v>
      </c>
    </row>
    <row r="45" spans="5:5" x14ac:dyDescent="0.45">
      <c r="E45" t="s">
        <v>316</v>
      </c>
    </row>
    <row r="46" spans="5:5" x14ac:dyDescent="0.45">
      <c r="E46" t="s">
        <v>317</v>
      </c>
    </row>
    <row r="47" spans="5:5" x14ac:dyDescent="0.45">
      <c r="E47" s="1" t="s">
        <v>263</v>
      </c>
    </row>
    <row r="48" spans="5:5" x14ac:dyDescent="0.45">
      <c r="E4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28" sqref="A28:A30"/>
    </sheetView>
  </sheetViews>
  <sheetFormatPr defaultRowHeight="17" x14ac:dyDescent="0.45"/>
  <cols>
    <col min="1" max="1" width="27.1640625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310</v>
      </c>
      <c r="B1" s="2"/>
      <c r="C1" s="2" t="s">
        <v>311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bs_cmd_i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324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 x14ac:dyDescent="0.45">
      <c r="A5" s="10" t="s">
        <v>325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 x14ac:dyDescent="0.45">
      <c r="A6" s="10" t="s">
        <v>326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 x14ac:dyDescent="0.45">
      <c r="E7" t="s">
        <v>260</v>
      </c>
    </row>
    <row r="8" spans="1:8" x14ac:dyDescent="0.45">
      <c r="A8" s="10" t="s">
        <v>327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 x14ac:dyDescent="0.45">
      <c r="A9" s="10" t="s">
        <v>328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 x14ac:dyDescent="0.45">
      <c r="A10" s="10" t="s">
        <v>329</v>
      </c>
      <c r="B10" t="s">
        <v>267</v>
      </c>
      <c r="C10" t="s">
        <v>581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 x14ac:dyDescent="0.45">
      <c r="E11" t="s">
        <v>260</v>
      </c>
    </row>
    <row r="12" spans="1:8" x14ac:dyDescent="0.45">
      <c r="A12" s="11" t="s">
        <v>484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 x14ac:dyDescent="0.45">
      <c r="A13" s="11" t="s">
        <v>485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 x14ac:dyDescent="0.45">
      <c r="A14" s="11" t="s">
        <v>486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 x14ac:dyDescent="0.45">
      <c r="E15" t="s">
        <v>260</v>
      </c>
    </row>
    <row r="16" spans="1:8" x14ac:dyDescent="0.45">
      <c r="A16" s="10" t="s">
        <v>330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 x14ac:dyDescent="0.45">
      <c r="A17" s="10" t="s">
        <v>331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 x14ac:dyDescent="0.45">
      <c r="A18" s="10" t="s">
        <v>332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 x14ac:dyDescent="0.45">
      <c r="A19" s="10" t="s">
        <v>333</v>
      </c>
      <c r="B19" t="s">
        <v>265</v>
      </c>
      <c r="C19" t="s">
        <v>581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 x14ac:dyDescent="0.45">
      <c r="E20" t="s">
        <v>260</v>
      </c>
    </row>
    <row r="21" spans="1:8" x14ac:dyDescent="0.45">
      <c r="A21" s="11" t="s">
        <v>487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 x14ac:dyDescent="0.45">
      <c r="A22" s="11" t="s">
        <v>488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 x14ac:dyDescent="0.45">
      <c r="A23" s="11" t="s">
        <v>489</v>
      </c>
      <c r="B23" t="s">
        <v>265</v>
      </c>
      <c r="C23" t="s">
        <v>581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 x14ac:dyDescent="0.45">
      <c r="E24" t="s">
        <v>260</v>
      </c>
    </row>
    <row r="25" spans="1:8" x14ac:dyDescent="0.45">
      <c r="A25" s="11" t="s">
        <v>495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 x14ac:dyDescent="0.45">
      <c r="A26" s="11" t="s">
        <v>496</v>
      </c>
      <c r="B26" t="s">
        <v>267</v>
      </c>
      <c r="C26" t="s">
        <v>436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 x14ac:dyDescent="0.45">
      <c r="E27" t="s">
        <v>260</v>
      </c>
    </row>
    <row r="28" spans="1:8" x14ac:dyDescent="0.45">
      <c r="A28" s="12" t="s">
        <v>337</v>
      </c>
      <c r="B28" t="s">
        <v>267</v>
      </c>
      <c r="C28" t="s">
        <v>266</v>
      </c>
      <c r="D28" t="s">
        <v>338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 x14ac:dyDescent="0.45">
      <c r="A29" s="12" t="s">
        <v>525</v>
      </c>
      <c r="B29" t="s">
        <v>267</v>
      </c>
      <c r="C29" t="s">
        <v>266</v>
      </c>
      <c r="D29" t="s">
        <v>527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 x14ac:dyDescent="0.45">
      <c r="A30" s="12" t="s">
        <v>526</v>
      </c>
      <c r="B30" t="s">
        <v>267</v>
      </c>
      <c r="C30" t="s">
        <v>266</v>
      </c>
      <c r="D30" t="s">
        <v>528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 x14ac:dyDescent="0.45">
      <c r="E31" t="s">
        <v>260</v>
      </c>
    </row>
    <row r="32" spans="1:8" x14ac:dyDescent="0.45">
      <c r="A32" t="s">
        <v>334</v>
      </c>
      <c r="B32" t="s">
        <v>265</v>
      </c>
      <c r="C32" t="s">
        <v>323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 x14ac:dyDescent="0.45">
      <c r="A33" t="s">
        <v>643</v>
      </c>
      <c r="B33" t="s">
        <v>267</v>
      </c>
      <c r="C33" t="s">
        <v>323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 x14ac:dyDescent="0.45">
      <c r="A34" t="s">
        <v>335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s_bs_cmd_reset_n : in std_logic;</v>
      </c>
      <c r="F34" t="str">
        <f xml:space="preserve"> ("    "&amp;TRIM(A34)&amp; " : " &amp;TRIM(B34)&amp;" "&amp;TRIM(C34)&amp;";")</f>
        <v xml:space="preserve">    s_bs_cmd_reset_n : in std_logic;</v>
      </c>
      <c r="G34" t="str">
        <f xml:space="preserve"> ("    "&amp;TRIM(A34) &amp; " =&gt; "&amp;TRIM(A34)&amp;"_"&amp;TRIM($C$1)&amp;",")</f>
        <v xml:space="preserve">    s_bs_cmd_reset_n =&gt; s_bs_cmd_reset_n_bs_cmd_i,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s_bs_cmd_reset_n_bs_cmd_i : std_logic := '0';</v>
      </c>
    </row>
    <row r="35" spans="1:8" x14ac:dyDescent="0.45">
      <c r="A35" t="s">
        <v>336</v>
      </c>
      <c r="B35" t="s">
        <v>265</v>
      </c>
      <c r="C35" t="s">
        <v>266</v>
      </c>
      <c r="E35" t="str">
        <f xml:space="preserve"> ("    "&amp;TRIM(A35)&amp; " : " &amp;TRIM(B35)&amp;" "&amp;TRIM(C35)&amp;" ")</f>
        <v xml:space="preserve">    s_bs_cmd_clock : in std_logic </v>
      </c>
      <c r="F35" t="str">
        <f xml:space="preserve"> ("    "&amp;TRIM(A35)&amp; " : " &amp;TRIM(B35)&amp;" "&amp;TRIM(C35)&amp;" ")</f>
        <v xml:space="preserve">    s_bs_cmd_clock : in std_logic </v>
      </c>
      <c r="G35" t="str">
        <f xml:space="preserve"> ("    "&amp;TRIM(A35) &amp; " =&gt; "&amp;TRIM(A35)&amp;"_"&amp;TRIM($C$1)&amp;" ")</f>
        <v xml:space="preserve">    s_bs_cmd_clock =&gt; s_bs_cmd_clock_bs_cmd_i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s_bs_cmd_clock_bs_cmd_i : std_logic := '0';</v>
      </c>
    </row>
    <row r="36" spans="1:8" x14ac:dyDescent="0.45">
      <c r="E36" t="s">
        <v>261</v>
      </c>
      <c r="F36" t="s">
        <v>261</v>
      </c>
      <c r="G36" t="s">
        <v>261</v>
      </c>
    </row>
    <row r="37" spans="1:8" x14ac:dyDescent="0.45">
      <c r="A37" s="2"/>
      <c r="B37" s="2"/>
      <c r="C37" s="2"/>
      <c r="D37" s="2"/>
      <c r="E37" s="2" t="s">
        <v>257</v>
      </c>
      <c r="F37" s="2" t="s">
        <v>257</v>
      </c>
      <c r="G37" s="2" t="s">
        <v>257</v>
      </c>
    </row>
    <row r="38" spans="1:8" x14ac:dyDescent="0.45">
      <c r="A38" s="2"/>
      <c r="B38" s="2"/>
      <c r="C38" s="2"/>
      <c r="D38" s="2"/>
      <c r="E38" s="2" t="s">
        <v>262</v>
      </c>
      <c r="F38" s="2" t="s">
        <v>270</v>
      </c>
      <c r="G38" s="2"/>
    </row>
    <row r="40" spans="1:8" x14ac:dyDescent="0.45">
      <c r="E40" t="str">
        <f xml:space="preserve"> "architecture rtl of "&amp;$A$1&amp;" is"</f>
        <v>architecture rtl of bs_cmd is</v>
      </c>
    </row>
    <row r="41" spans="1:8" x14ac:dyDescent="0.45">
      <c r="E41" t="s">
        <v>319</v>
      </c>
    </row>
    <row r="42" spans="1:8" x14ac:dyDescent="0.45">
      <c r="E42" t="s">
        <v>314</v>
      </c>
    </row>
    <row r="44" spans="1:8" x14ac:dyDescent="0.45">
      <c r="E44" t="s">
        <v>315</v>
      </c>
    </row>
    <row r="45" spans="1:8" x14ac:dyDescent="0.45">
      <c r="E45" t="s">
        <v>318</v>
      </c>
    </row>
    <row r="46" spans="1:8" x14ac:dyDescent="0.45">
      <c r="E46" t="s">
        <v>314</v>
      </c>
    </row>
    <row r="47" spans="1:8" x14ac:dyDescent="0.45">
      <c r="E47" t="s">
        <v>321</v>
      </c>
    </row>
    <row r="48" spans="1:8" x14ac:dyDescent="0.45">
      <c r="E48" s="1" t="s">
        <v>263</v>
      </c>
    </row>
    <row r="49" spans="5:5" x14ac:dyDescent="0.45">
      <c r="E49" t="s">
        <v>322</v>
      </c>
    </row>
    <row r="50" spans="5:5" x14ac:dyDescent="0.45">
      <c r="E50" s="1" t="s">
        <v>263</v>
      </c>
    </row>
    <row r="51" spans="5:5" x14ac:dyDescent="0.45">
      <c r="E51" t="s">
        <v>316</v>
      </c>
    </row>
    <row r="52" spans="5:5" x14ac:dyDescent="0.45">
      <c r="E52" t="s">
        <v>317</v>
      </c>
    </row>
    <row r="53" spans="5:5" x14ac:dyDescent="0.45">
      <c r="E53" s="1" t="s">
        <v>263</v>
      </c>
    </row>
    <row r="54" spans="5:5" x14ac:dyDescent="0.45">
      <c r="E5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C23" sqref="C23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351</v>
      </c>
      <c r="B1" s="2"/>
      <c r="C1" s="2" t="s">
        <v>352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bs_ram_dr_i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362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 x14ac:dyDescent="0.45">
      <c r="A5" s="10" t="s">
        <v>353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 x14ac:dyDescent="0.45">
      <c r="A6" s="10" t="s">
        <v>359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 x14ac:dyDescent="0.45">
      <c r="A7" s="10" t="s">
        <v>354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 x14ac:dyDescent="0.45">
      <c r="A8" s="10" t="s">
        <v>355</v>
      </c>
      <c r="B8" t="s">
        <v>267</v>
      </c>
      <c r="C8" t="s">
        <v>581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 x14ac:dyDescent="0.45">
      <c r="E9" t="s">
        <v>260</v>
      </c>
    </row>
    <row r="10" spans="1:8" x14ac:dyDescent="0.45">
      <c r="A10" s="10" t="s">
        <v>356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 x14ac:dyDescent="0.45">
      <c r="A11" s="10" t="s">
        <v>357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 x14ac:dyDescent="0.45">
      <c r="A12" s="10" t="s">
        <v>358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360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s_bs_ram_dr_reset_n : in std_logic;</v>
      </c>
      <c r="F14" t="str">
        <f xml:space="preserve"> ("    "&amp;TRIM(A14)&amp; " : " &amp;TRIM(B14)&amp;" "&amp;TRIM(C14)&amp;";")</f>
        <v xml:space="preserve">    s_bs_ram_dr_reset_n : in std_logic;</v>
      </c>
      <c r="G14" t="str">
        <f xml:space="preserve"> ("    "&amp;TRIM(A14) &amp; " =&gt; "&amp;TRIM(A14)&amp;"_"&amp;TRIM($C$1)&amp;",")</f>
        <v xml:space="preserve">    s_bs_ram_dr_reset_n =&gt; s_bs_ram_dr_reset_n_bs_ram_dr_i,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s_bs_ram_dr_reset_n_bs_ram_dr_i : std_logic := '0';</v>
      </c>
    </row>
    <row r="15" spans="1:8" x14ac:dyDescent="0.45">
      <c r="A15" t="s">
        <v>361</v>
      </c>
      <c r="B15" t="s">
        <v>265</v>
      </c>
      <c r="C15" t="s">
        <v>266</v>
      </c>
      <c r="E15" t="str">
        <f xml:space="preserve"> ("    "&amp;TRIM(A15)&amp; " : " &amp;TRIM(B15)&amp;" "&amp;TRIM(C15)&amp;"")</f>
        <v xml:space="preserve">    s_bs_ram_dr_clock : in std_logic</v>
      </c>
      <c r="F15" t="str">
        <f xml:space="preserve"> ("    "&amp;TRIM(A15)&amp; " : " &amp;TRIM(B15)&amp;" "&amp;TRIM(C15)&amp;"")</f>
        <v xml:space="preserve">    s_bs_ram_dr_clock : in std_logic</v>
      </c>
      <c r="G15" t="str">
        <f xml:space="preserve"> ("    "&amp;TRIM(A15) &amp; " =&gt; "&amp;TRIM(A15)&amp;"_"&amp;TRIM($C$1)&amp;"")</f>
        <v xml:space="preserve">    s_bs_ram_dr_clock =&gt; s_bs_ram_dr_clock_bs_ram_dr_i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s_bs_ram_dr_clock_bs_ram_dr_i : std_logic := '0';</v>
      </c>
    </row>
    <row r="16" spans="1:8" x14ac:dyDescent="0.45">
      <c r="E16" t="s">
        <v>261</v>
      </c>
      <c r="F16" t="s">
        <v>261</v>
      </c>
      <c r="G16" t="s">
        <v>261</v>
      </c>
    </row>
    <row r="17" spans="1:7" x14ac:dyDescent="0.45">
      <c r="A17" s="2"/>
      <c r="B17" s="2"/>
      <c r="C17" s="2"/>
      <c r="D17" s="2"/>
      <c r="E17" s="2" t="s">
        <v>257</v>
      </c>
      <c r="F17" s="2" t="s">
        <v>257</v>
      </c>
      <c r="G17" s="2" t="s">
        <v>257</v>
      </c>
    </row>
    <row r="18" spans="1:7" x14ac:dyDescent="0.45">
      <c r="A18" s="2"/>
      <c r="B18" s="2"/>
      <c r="C18" s="2"/>
      <c r="D18" s="2"/>
      <c r="E18" s="2" t="s">
        <v>262</v>
      </c>
      <c r="F18" s="2" t="s">
        <v>270</v>
      </c>
      <c r="G18" s="2"/>
    </row>
    <row r="20" spans="1:7" x14ac:dyDescent="0.45">
      <c r="E20" t="str">
        <f xml:space="preserve"> "architecture rtl of "&amp;$A$1&amp;" is"</f>
        <v>architecture rtl of bs_ram_dr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15" sqref="A15"/>
    </sheetView>
  </sheetViews>
  <sheetFormatPr defaultRowHeight="17" x14ac:dyDescent="0.45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363</v>
      </c>
      <c r="B1" s="2"/>
      <c r="C1" s="2" t="s">
        <v>364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p1_ram_32k_i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s="10" t="s">
        <v>397</v>
      </c>
      <c r="B10" t="s">
        <v>265</v>
      </c>
      <c r="C10" t="s">
        <v>266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 x14ac:dyDescent="0.45">
      <c r="A11" s="10" t="s">
        <v>398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 x14ac:dyDescent="0.45">
      <c r="A12" s="10" t="s">
        <v>399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 x14ac:dyDescent="0.45">
      <c r="A13" s="10" t="s">
        <v>400</v>
      </c>
      <c r="B13" t="s">
        <v>265</v>
      </c>
      <c r="C13" t="s">
        <v>581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 x14ac:dyDescent="0.45">
      <c r="E14" t="s">
        <v>260</v>
      </c>
    </row>
    <row r="15" spans="1:8" x14ac:dyDescent="0.45">
      <c r="A15" s="12" t="s">
        <v>408</v>
      </c>
      <c r="B15" t="s">
        <v>267</v>
      </c>
      <c r="C15" t="s">
        <v>266</v>
      </c>
      <c r="D15" t="s">
        <v>396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 x14ac:dyDescent="0.45">
      <c r="A16" t="s">
        <v>401</v>
      </c>
      <c r="B16" t="s">
        <v>267</v>
      </c>
      <c r="C16" t="s">
        <v>380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 x14ac:dyDescent="0.45">
      <c r="A17" t="s">
        <v>402</v>
      </c>
      <c r="B17" t="s">
        <v>267</v>
      </c>
      <c r="C17" t="s">
        <v>383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 x14ac:dyDescent="0.45">
      <c r="A18" t="s">
        <v>403</v>
      </c>
      <c r="B18" t="s">
        <v>267</v>
      </c>
      <c r="C18" t="s">
        <v>581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 x14ac:dyDescent="0.45">
      <c r="E19" t="s">
        <v>260</v>
      </c>
    </row>
    <row r="20" spans="1:8" x14ac:dyDescent="0.45">
      <c r="A20" s="11" t="s">
        <v>497</v>
      </c>
      <c r="B20" t="s">
        <v>267</v>
      </c>
      <c r="C20" t="s">
        <v>266</v>
      </c>
      <c r="D20" t="s">
        <v>268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 x14ac:dyDescent="0.45">
      <c r="A21" s="11" t="s">
        <v>498</v>
      </c>
      <c r="B21" t="s">
        <v>267</v>
      </c>
      <c r="C21" t="s">
        <v>436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 x14ac:dyDescent="0.45">
      <c r="E22" t="s">
        <v>260</v>
      </c>
    </row>
    <row r="23" spans="1:8" x14ac:dyDescent="0.45">
      <c r="A23" t="s">
        <v>665</v>
      </c>
      <c r="B23" t="s">
        <v>265</v>
      </c>
      <c r="C23" t="s">
        <v>266</v>
      </c>
      <c r="E23" t="str">
        <f xml:space="preserve"> ("    "&amp;TRIM(A23)&amp; " : " &amp;TRIM(B23)&amp;" "&amp;TRIM(C23)&amp;";")</f>
        <v xml:space="preserve">    s_p1_ram_32k_reset_n : in std_logic;</v>
      </c>
      <c r="F23" t="str">
        <f xml:space="preserve"> ("    "&amp;TRIM(A23)&amp; " : " &amp;TRIM(B23)&amp;" "&amp;TRIM(C23)&amp;";")</f>
        <v xml:space="preserve">    s_p1_ram_32k_reset_n : in std_logic;</v>
      </c>
      <c r="G23" t="str">
        <f xml:space="preserve"> ("    "&amp;TRIM(A23) &amp; " =&gt; "&amp;TRIM(A23)&amp;"_"&amp;TRIM($C$1)&amp;",")</f>
        <v xml:space="preserve">    s_p1_ram_32k_reset_n =&gt; s_p1_ram_32k_reset_n_p1_ram_32k_i,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s_p1_ram_32k_reset_n_p1_ram_32k_i : std_logic := '0';</v>
      </c>
    </row>
    <row r="24" spans="1:8" x14ac:dyDescent="0.45">
      <c r="A24" t="s">
        <v>404</v>
      </c>
      <c r="B24" t="s">
        <v>265</v>
      </c>
      <c r="C24" t="s">
        <v>266</v>
      </c>
      <c r="E24" t="str">
        <f xml:space="preserve"> ("    "&amp;TRIM(A24)&amp; " : " &amp;TRIM(B24)&amp;" "&amp;TRIM(C24)&amp;"")</f>
        <v xml:space="preserve">    s_p1_ram_32k_clock : in std_logic</v>
      </c>
      <c r="F24" t="str">
        <f xml:space="preserve"> ("    "&amp;TRIM(A24)&amp; " : " &amp;TRIM(B24)&amp;" "&amp;TRIM(C24)&amp;"")</f>
        <v xml:space="preserve">    s_p1_ram_32k_clock : in std_logic</v>
      </c>
      <c r="G24" t="str">
        <f xml:space="preserve"> ("    "&amp;TRIM(A24) &amp; " =&gt; "&amp;TRIM(A24)&amp;"_"&amp;TRIM($C$1)&amp;"")</f>
        <v xml:space="preserve">    s_p1_ram_32k_clock =&gt; s_p1_ram_32k_clock_p1_ram_32k_i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s_p1_ram_32k_clock_p1_ram_32k_i : std_logic := '0';</v>
      </c>
    </row>
    <row r="25" spans="1:8" x14ac:dyDescent="0.45">
      <c r="E25" t="s">
        <v>261</v>
      </c>
      <c r="F25" t="s">
        <v>261</v>
      </c>
      <c r="G25" t="s">
        <v>261</v>
      </c>
    </row>
    <row r="26" spans="1:8" x14ac:dyDescent="0.45">
      <c r="A26" s="2"/>
      <c r="B26" s="2"/>
      <c r="C26" s="2"/>
      <c r="D26" s="2"/>
      <c r="E26" s="2" t="s">
        <v>257</v>
      </c>
      <c r="F26" s="2" t="s">
        <v>257</v>
      </c>
      <c r="G26" s="2" t="s">
        <v>257</v>
      </c>
    </row>
    <row r="27" spans="1:8" x14ac:dyDescent="0.45">
      <c r="A27" s="2"/>
      <c r="B27" s="2"/>
      <c r="C27" s="2"/>
      <c r="D27" s="2"/>
      <c r="E27" s="2" t="s">
        <v>262</v>
      </c>
      <c r="F27" s="2" t="s">
        <v>270</v>
      </c>
      <c r="G27" s="2"/>
    </row>
    <row r="29" spans="1:8" x14ac:dyDescent="0.45">
      <c r="E29" t="str">
        <f xml:space="preserve"> "architecture rtl of "&amp;$A$1&amp;" is"</f>
        <v>architecture rtl of p1_ram_32k is</v>
      </c>
    </row>
    <row r="30" spans="1:8" x14ac:dyDescent="0.45">
      <c r="E30" t="s">
        <v>319</v>
      </c>
    </row>
    <row r="31" spans="1:8" x14ac:dyDescent="0.45">
      <c r="E31" t="s">
        <v>314</v>
      </c>
    </row>
    <row r="33" spans="5:5" x14ac:dyDescent="0.45">
      <c r="E33" t="s">
        <v>315</v>
      </c>
    </row>
    <row r="34" spans="5:5" x14ac:dyDescent="0.45">
      <c r="E34" t="s">
        <v>318</v>
      </c>
    </row>
    <row r="35" spans="5:5" x14ac:dyDescent="0.45">
      <c r="E35" t="s">
        <v>314</v>
      </c>
    </row>
    <row r="36" spans="5:5" x14ac:dyDescent="0.45">
      <c r="E36" t="s">
        <v>321</v>
      </c>
    </row>
    <row r="37" spans="5:5" x14ac:dyDescent="0.45">
      <c r="E37" s="1" t="s">
        <v>263</v>
      </c>
    </row>
    <row r="38" spans="5:5" x14ac:dyDescent="0.45">
      <c r="E38" t="s">
        <v>322</v>
      </c>
    </row>
    <row r="39" spans="5:5" x14ac:dyDescent="0.45">
      <c r="E39" s="1" t="s">
        <v>263</v>
      </c>
    </row>
    <row r="40" spans="5:5" x14ac:dyDescent="0.45">
      <c r="E40" t="s">
        <v>316</v>
      </c>
    </row>
    <row r="41" spans="5:5" x14ac:dyDescent="0.45">
      <c r="E41" t="s">
        <v>317</v>
      </c>
    </row>
    <row r="42" spans="5:5" x14ac:dyDescent="0.45">
      <c r="E42" s="1" t="s">
        <v>263</v>
      </c>
    </row>
    <row r="43" spans="5:5" x14ac:dyDescent="0.45">
      <c r="E4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387</v>
      </c>
      <c r="B1" s="2"/>
      <c r="C1" s="2" t="s">
        <v>388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394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 x14ac:dyDescent="0.45">
      <c r="A11" t="s">
        <v>395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391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 x14ac:dyDescent="0.45">
      <c r="A14" t="s">
        <v>392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 x14ac:dyDescent="0.45">
      <c r="A15" t="s">
        <v>393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 x14ac:dyDescent="0.45">
      <c r="E16" t="s">
        <v>259</v>
      </c>
    </row>
    <row r="17" spans="1:8" x14ac:dyDescent="0.45">
      <c r="A17" t="s">
        <v>389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s_bs_ram_32k_reset_n : in std_logic;</v>
      </c>
      <c r="F17" t="str">
        <f xml:space="preserve"> ("    "&amp;TRIM(A17)&amp; " : " &amp;TRIM(B17)&amp;" "&amp;TRIM(C17)&amp;";")</f>
        <v xml:space="preserve">    s_bs_ram_32k_reset_n : in std_logic;</v>
      </c>
      <c r="G17" t="str">
        <f xml:space="preserve"> ("    "&amp;TRIM(A17) &amp; " =&gt; "&amp;TRIM(A17)&amp;"_"&amp;TRIM($C$1)&amp;",")</f>
        <v xml:space="preserve">    s_bs_ram_32k_reset_n =&gt; s_bs_ram_32k_reset_n_bs_ram_32k_i,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s_bs_ram_32k_reset_n_bs_ram_32k_i : std_logic := '0';</v>
      </c>
    </row>
    <row r="18" spans="1:8" x14ac:dyDescent="0.45">
      <c r="A18" t="s">
        <v>390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s_bs_ram_32k_clock : in std_logic</v>
      </c>
      <c r="F18" t="str">
        <f xml:space="preserve"> ("    "&amp;TRIM(A18)&amp; " : " &amp;TRIM(B18)&amp;" "&amp;TRIM(C18)&amp;"")</f>
        <v xml:space="preserve">    s_bs_ram_32k_clock : in std_logic</v>
      </c>
      <c r="G18" t="str">
        <f xml:space="preserve"> ("    "&amp;TRIM(A18) &amp; " =&gt; "&amp;TRIM(A18)&amp;"_"&amp;TRIM($C$1)&amp;"")</f>
        <v xml:space="preserve">    s_bs_ram_32k_clock =&gt; s_bs_ram_32k_clock_bs_ram_32k_i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s_bs_ram_32k_clock_bs_ram_32k_i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bs_ram_32k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1" sqref="A41"/>
    </sheetView>
  </sheetViews>
  <sheetFormatPr defaultRowHeight="17" x14ac:dyDescent="0.45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405</v>
      </c>
      <c r="B1" s="2"/>
      <c r="C1" s="2" t="s">
        <v>441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bs_fft_32k_i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 x14ac:dyDescent="0.45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 x14ac:dyDescent="0.45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 x14ac:dyDescent="0.45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 x14ac:dyDescent="0.45">
      <c r="E14" t="s">
        <v>259</v>
      </c>
    </row>
    <row r="15" spans="1:8" x14ac:dyDescent="0.45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 x14ac:dyDescent="0.45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 x14ac:dyDescent="0.45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 x14ac:dyDescent="0.45">
      <c r="E18" t="s">
        <v>259</v>
      </c>
    </row>
    <row r="19" spans="1:8" x14ac:dyDescent="0.45">
      <c r="A19" s="10" t="s">
        <v>415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 x14ac:dyDescent="0.45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 x14ac:dyDescent="0.45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 x14ac:dyDescent="0.45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 x14ac:dyDescent="0.45">
      <c r="E23" t="s">
        <v>259</v>
      </c>
    </row>
    <row r="24" spans="1:8" x14ac:dyDescent="0.45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 x14ac:dyDescent="0.45">
      <c r="E25" t="s">
        <v>259</v>
      </c>
    </row>
    <row r="26" spans="1:8" x14ac:dyDescent="0.45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 x14ac:dyDescent="0.45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 x14ac:dyDescent="0.45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 x14ac:dyDescent="0.45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 x14ac:dyDescent="0.45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 x14ac:dyDescent="0.45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 x14ac:dyDescent="0.45">
      <c r="E32" t="s">
        <v>259</v>
      </c>
    </row>
    <row r="33" spans="1:8" x14ac:dyDescent="0.45">
      <c r="A33" s="10" t="s">
        <v>410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 x14ac:dyDescent="0.45">
      <c r="A34" s="10" t="s">
        <v>411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 x14ac:dyDescent="0.45">
      <c r="A35" s="10" t="s">
        <v>412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 x14ac:dyDescent="0.45">
      <c r="A36" s="10" t="s">
        <v>413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 x14ac:dyDescent="0.45">
      <c r="E37" t="s">
        <v>259</v>
      </c>
    </row>
    <row r="38" spans="1:8" x14ac:dyDescent="0.45">
      <c r="A38" s="11" t="s">
        <v>501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 x14ac:dyDescent="0.45">
      <c r="A39" s="11" t="s">
        <v>502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 x14ac:dyDescent="0.45">
      <c r="E40" t="s">
        <v>259</v>
      </c>
    </row>
    <row r="41" spans="1:8" x14ac:dyDescent="0.45">
      <c r="A41" s="12" t="s">
        <v>409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 x14ac:dyDescent="0.45">
      <c r="A42" t="s">
        <v>406</v>
      </c>
      <c r="B42" t="s">
        <v>267</v>
      </c>
      <c r="C42" t="s">
        <v>378</v>
      </c>
      <c r="D42" t="s">
        <v>437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 x14ac:dyDescent="0.45">
      <c r="A43" t="s">
        <v>407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 x14ac:dyDescent="0.45">
      <c r="E44" t="s">
        <v>260</v>
      </c>
    </row>
    <row r="45" spans="1:8" x14ac:dyDescent="0.45">
      <c r="A45" t="s">
        <v>432</v>
      </c>
      <c r="B45" t="s">
        <v>265</v>
      </c>
      <c r="C45" t="s">
        <v>266</v>
      </c>
      <c r="E45" t="str">
        <f xml:space="preserve"> ("    "&amp;TRIM(A45)&amp; " : " &amp;TRIM(B45)&amp;" "&amp;TRIM(C45)&amp;";")</f>
        <v xml:space="preserve">    s_bs_fft_32k_reset_n : in std_logic;</v>
      </c>
      <c r="F45" t="str">
        <f xml:space="preserve"> ("    "&amp;TRIM(A45)&amp; " : " &amp;TRIM(B45)&amp;" "&amp;TRIM(C45)&amp;";")</f>
        <v xml:space="preserve">    s_bs_fft_32k_reset_n : in std_logic;</v>
      </c>
      <c r="G45" t="str">
        <f xml:space="preserve"> ("    "&amp;TRIM(A45) &amp; " =&gt; "&amp;TRIM(A45)&amp;"_"&amp;TRIM($C$1)&amp;",")</f>
        <v xml:space="preserve">    s_bs_fft_32k_reset_n =&gt; s_bs_fft_32k_reset_n_bs_fft_32k_i,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s_bs_fft_32k_reset_n_bs_fft_32k_i : std_logic := '0';</v>
      </c>
    </row>
    <row r="46" spans="1:8" x14ac:dyDescent="0.45">
      <c r="A46" t="s">
        <v>433</v>
      </c>
      <c r="B46" t="s">
        <v>265</v>
      </c>
      <c r="C46" t="s">
        <v>266</v>
      </c>
      <c r="E46" t="str">
        <f xml:space="preserve"> ("    "&amp;TRIM(A46)&amp; " : " &amp;TRIM(B46)&amp;" "&amp;TRIM(C46)&amp;"")</f>
        <v xml:space="preserve">    s_bs_fft_32k_clock : in std_logic</v>
      </c>
      <c r="F46" t="str">
        <f xml:space="preserve"> ("    "&amp;TRIM(A46)&amp; " : " &amp;TRIM(B46)&amp;" "&amp;TRIM(C46)&amp;"")</f>
        <v xml:space="preserve">    s_bs_fft_32k_clock : in std_logic</v>
      </c>
      <c r="G46" t="str">
        <f xml:space="preserve"> ("    "&amp;TRIM(A46) &amp; " =&gt; "&amp;TRIM(A46)&amp;"_"&amp;TRIM($C$1)&amp;"")</f>
        <v xml:space="preserve">    s_bs_fft_32k_clock =&gt; s_bs_fft_32k_clock_bs_fft_32k_i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s_bs_fft_32k_clock_bs_fft_32k_i : std_logic := '0';</v>
      </c>
    </row>
    <row r="47" spans="1:8" x14ac:dyDescent="0.45">
      <c r="E47" t="s">
        <v>261</v>
      </c>
      <c r="F47" t="s">
        <v>261</v>
      </c>
      <c r="G47" t="s">
        <v>261</v>
      </c>
    </row>
    <row r="48" spans="1:8" x14ac:dyDescent="0.45">
      <c r="A48" s="2"/>
      <c r="B48" s="2"/>
      <c r="C48" s="2"/>
      <c r="D48" s="2"/>
      <c r="E48" s="2" t="s">
        <v>257</v>
      </c>
      <c r="F48" s="2" t="s">
        <v>257</v>
      </c>
      <c r="G48" s="2" t="s">
        <v>257</v>
      </c>
    </row>
    <row r="49" spans="1:7" x14ac:dyDescent="0.45">
      <c r="A49" s="2"/>
      <c r="B49" s="2"/>
      <c r="C49" s="2"/>
      <c r="D49" s="2"/>
      <c r="E49" s="2" t="s">
        <v>262</v>
      </c>
      <c r="F49" s="2" t="s">
        <v>270</v>
      </c>
      <c r="G49" s="2"/>
    </row>
    <row r="51" spans="1:7" x14ac:dyDescent="0.45">
      <c r="E51" t="str">
        <f xml:space="preserve"> "architecture rtl of "&amp;$A$1&amp;" is"</f>
        <v>architecture rtl of bs_fft_32k_wrapper is</v>
      </c>
    </row>
    <row r="52" spans="1:7" x14ac:dyDescent="0.45">
      <c r="E52" t="s">
        <v>319</v>
      </c>
    </row>
    <row r="53" spans="1:7" x14ac:dyDescent="0.45">
      <c r="E53" t="s">
        <v>314</v>
      </c>
    </row>
    <row r="55" spans="1:7" x14ac:dyDescent="0.45">
      <c r="E55" t="s">
        <v>315</v>
      </c>
    </row>
    <row r="56" spans="1:7" x14ac:dyDescent="0.45">
      <c r="E56" t="s">
        <v>318</v>
      </c>
    </row>
    <row r="57" spans="1:7" x14ac:dyDescent="0.45">
      <c r="E57" t="s">
        <v>314</v>
      </c>
    </row>
    <row r="58" spans="1:7" x14ac:dyDescent="0.45">
      <c r="E58" t="s">
        <v>321</v>
      </c>
    </row>
    <row r="59" spans="1:7" x14ac:dyDescent="0.45">
      <c r="E59" s="1" t="s">
        <v>263</v>
      </c>
    </row>
    <row r="60" spans="1:7" x14ac:dyDescent="0.45">
      <c r="E60" t="s">
        <v>322</v>
      </c>
    </row>
    <row r="61" spans="1:7" x14ac:dyDescent="0.45">
      <c r="E61" s="1" t="s">
        <v>263</v>
      </c>
    </row>
    <row r="62" spans="1:7" x14ac:dyDescent="0.45">
      <c r="E62" t="s">
        <v>316</v>
      </c>
    </row>
    <row r="63" spans="1:7" x14ac:dyDescent="0.45">
      <c r="E63" t="s">
        <v>317</v>
      </c>
    </row>
    <row r="64" spans="1:7" x14ac:dyDescent="0.45">
      <c r="E64" s="1" t="s">
        <v>263</v>
      </c>
    </row>
    <row r="65" spans="5:5" x14ac:dyDescent="0.45">
      <c r="E6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26" sqref="A26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530</v>
      </c>
      <c r="B1" s="2"/>
      <c r="C1" s="2" t="s">
        <v>531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bs_uart_i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533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 x14ac:dyDescent="0.45">
      <c r="A5" s="10" t="s">
        <v>534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 x14ac:dyDescent="0.45">
      <c r="A6" s="10" t="s">
        <v>535</v>
      </c>
      <c r="B6" t="s">
        <v>267</v>
      </c>
      <c r="C6" t="s">
        <v>266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 x14ac:dyDescent="0.45">
      <c r="A7" s="10" t="s">
        <v>536</v>
      </c>
      <c r="B7" t="s">
        <v>267</v>
      </c>
      <c r="C7" t="s">
        <v>581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 x14ac:dyDescent="0.45">
      <c r="E8" t="s">
        <v>260</v>
      </c>
    </row>
    <row r="9" spans="1:8" x14ac:dyDescent="0.45">
      <c r="A9" s="10" t="s">
        <v>575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 x14ac:dyDescent="0.45">
      <c r="A10" s="10" t="s">
        <v>576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 x14ac:dyDescent="0.45">
      <c r="A11" s="10" t="s">
        <v>577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 x14ac:dyDescent="0.45">
      <c r="A12" s="10" t="s">
        <v>578</v>
      </c>
      <c r="B12" t="s">
        <v>265</v>
      </c>
      <c r="C12" t="s">
        <v>581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 x14ac:dyDescent="0.45">
      <c r="E13" t="s">
        <v>260</v>
      </c>
    </row>
    <row r="14" spans="1:8" x14ac:dyDescent="0.45">
      <c r="A14" t="s">
        <v>573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 x14ac:dyDescent="0.45">
      <c r="A15" t="s">
        <v>532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 x14ac:dyDescent="0.45">
      <c r="E16" t="s">
        <v>260</v>
      </c>
    </row>
    <row r="17" spans="1:8" x14ac:dyDescent="0.45">
      <c r="A17" t="s">
        <v>537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s_bs_uart_reset_n : in std_logic;</v>
      </c>
      <c r="F17" t="str">
        <f xml:space="preserve"> ("    "&amp;TRIM(A17)&amp; " : " &amp;TRIM(B17)&amp;" "&amp;TRIM(C17)&amp;";")</f>
        <v xml:space="preserve">    s_bs_uart_reset_n : in std_logic;</v>
      </c>
      <c r="G17" t="str">
        <f xml:space="preserve"> ("    "&amp;TRIM(A17) &amp; " =&gt; "&amp;TRIM(A17)&amp;"_"&amp;TRIM($C$1)&amp;",")</f>
        <v xml:space="preserve">    s_bs_uart_reset_n =&gt; s_bs_uart_reset_n_bs_uart_i,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s_bs_uart_reset_n_bs_uart_i : std_logic := '0';</v>
      </c>
    </row>
    <row r="18" spans="1:8" x14ac:dyDescent="0.45">
      <c r="A18" t="s">
        <v>538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s_bs_uart_clock : in std_logic</v>
      </c>
      <c r="F18" t="str">
        <f xml:space="preserve"> ("    "&amp;TRIM(A18)&amp; " : " &amp;TRIM(B18)&amp;" "&amp;TRIM(C18)&amp;"")</f>
        <v xml:space="preserve">    s_bs_uart_clock : in std_logic</v>
      </c>
      <c r="G18" t="str">
        <f xml:space="preserve"> ("    "&amp;TRIM(A18) &amp; " =&gt; "&amp;TRIM(A18)&amp;"_"&amp;TRIM($C$1)&amp;"")</f>
        <v xml:space="preserve">    s_bs_uart_clock =&gt; s_bs_uart_clock_bs_uart_i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s_bs_uart_clock_bs_uart_i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bs_uart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9" sqref="A9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365</v>
      </c>
      <c r="B1" s="2"/>
      <c r="C1" s="2" t="s">
        <v>366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p2_ram_ddc_i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369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 x14ac:dyDescent="0.45">
      <c r="A5" s="10" t="s">
        <v>370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 x14ac:dyDescent="0.45">
      <c r="A6" s="10" t="s">
        <v>371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 x14ac:dyDescent="0.45">
      <c r="A7" s="10" t="s">
        <v>372</v>
      </c>
      <c r="B7" t="s">
        <v>265</v>
      </c>
      <c r="C7" t="s">
        <v>581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 x14ac:dyDescent="0.45">
      <c r="E8" t="s">
        <v>260</v>
      </c>
    </row>
    <row r="9" spans="1:8" x14ac:dyDescent="0.45">
      <c r="A9" s="12" t="s">
        <v>375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 x14ac:dyDescent="0.45">
      <c r="A10" t="s">
        <v>376</v>
      </c>
      <c r="B10" t="s">
        <v>265</v>
      </c>
      <c r="C10" t="s">
        <v>644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 x14ac:dyDescent="0.45">
      <c r="A11" t="s">
        <v>377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 x14ac:dyDescent="0.45">
      <c r="E12" t="s">
        <v>260</v>
      </c>
    </row>
    <row r="13" spans="1:8" x14ac:dyDescent="0.45">
      <c r="A13" s="11" t="s">
        <v>499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 x14ac:dyDescent="0.45">
      <c r="A14" s="11" t="s">
        <v>500</v>
      </c>
      <c r="B14" t="s">
        <v>267</v>
      </c>
      <c r="C14" t="s">
        <v>436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 x14ac:dyDescent="0.45">
      <c r="E15" t="s">
        <v>260</v>
      </c>
    </row>
    <row r="16" spans="1:8" x14ac:dyDescent="0.45">
      <c r="A16" t="s">
        <v>373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s_p2_ram_ddc_reset_n : in std_logic;</v>
      </c>
      <c r="F16" t="str">
        <f xml:space="preserve"> ("    "&amp;TRIM(A16)&amp; " : " &amp;TRIM(B16)&amp;" "&amp;TRIM(C16)&amp;";")</f>
        <v xml:space="preserve">    s_p2_ram_ddc_reset_n : in std_logic;</v>
      </c>
      <c r="G16" t="str">
        <f xml:space="preserve"> ("    "&amp;TRIM(A16) &amp; " =&gt; "&amp;TRIM(A16)&amp;"_"&amp;TRIM($C$1)&amp;",")</f>
        <v xml:space="preserve">    s_p2_ram_ddc_reset_n =&gt; s_p2_ram_ddc_reset_n_p2_ram_ddc_i,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s_p2_ram_ddc_reset_n_p2_ram_ddc_i : std_logic := '0';</v>
      </c>
    </row>
    <row r="17" spans="1:8" x14ac:dyDescent="0.45">
      <c r="A17" t="s">
        <v>374</v>
      </c>
      <c r="B17" t="s">
        <v>265</v>
      </c>
      <c r="C17" t="s">
        <v>266</v>
      </c>
      <c r="E17" t="str">
        <f xml:space="preserve"> ("    "&amp;TRIM(A17)&amp; " : " &amp;TRIM(B17)&amp;" "&amp;TRIM(C17)&amp;"")</f>
        <v xml:space="preserve">    s_p2_ram_ddc_clock : in std_logic</v>
      </c>
      <c r="F17" t="str">
        <f xml:space="preserve"> ("    "&amp;TRIM(A17)&amp; " : " &amp;TRIM(B17)&amp;" "&amp;TRIM(C17)&amp;"")</f>
        <v xml:space="preserve">    s_p2_ram_ddc_clock : in std_logic</v>
      </c>
      <c r="G17" t="str">
        <f xml:space="preserve"> ("    "&amp;TRIM(A17) &amp; " =&gt; "&amp;TRIM(A17)&amp;"_"&amp;TRIM($C$1)&amp;"")</f>
        <v xml:space="preserve">    s_p2_ram_ddc_clock =&gt; s_p2_ram_ddc_clock_p2_ram_ddc_i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s_p2_ram_ddc_clock_p2_ram_ddc_i : std_logic := '0';</v>
      </c>
    </row>
    <row r="18" spans="1:8" x14ac:dyDescent="0.45">
      <c r="E18" t="s">
        <v>261</v>
      </c>
      <c r="F18" t="s">
        <v>261</v>
      </c>
      <c r="G18" t="s">
        <v>261</v>
      </c>
    </row>
    <row r="19" spans="1:8" x14ac:dyDescent="0.45">
      <c r="A19" s="2"/>
      <c r="B19" s="2"/>
      <c r="C19" s="2"/>
      <c r="D19" s="2"/>
      <c r="E19" s="2" t="s">
        <v>257</v>
      </c>
      <c r="F19" s="2" t="s">
        <v>257</v>
      </c>
      <c r="G19" s="2" t="s">
        <v>257</v>
      </c>
    </row>
    <row r="20" spans="1:8" x14ac:dyDescent="0.45">
      <c r="A20" s="2"/>
      <c r="B20" s="2"/>
      <c r="C20" s="2"/>
      <c r="D20" s="2"/>
      <c r="E20" s="2" t="s">
        <v>262</v>
      </c>
      <c r="F20" s="2" t="s">
        <v>270</v>
      </c>
      <c r="G20" s="2"/>
    </row>
    <row r="22" spans="1:8" x14ac:dyDescent="0.45">
      <c r="E22" t="str">
        <f xml:space="preserve"> "architecture rtl of "&amp;$A$1&amp;" is"</f>
        <v>architecture rtl of p2_ram_ddc is</v>
      </c>
    </row>
    <row r="23" spans="1:8" x14ac:dyDescent="0.45">
      <c r="E23" t="s">
        <v>319</v>
      </c>
    </row>
    <row r="24" spans="1:8" x14ac:dyDescent="0.45">
      <c r="E24" t="s">
        <v>314</v>
      </c>
    </row>
    <row r="26" spans="1:8" x14ac:dyDescent="0.45">
      <c r="E26" t="s">
        <v>315</v>
      </c>
    </row>
    <row r="27" spans="1:8" x14ac:dyDescent="0.45">
      <c r="E27" t="s">
        <v>318</v>
      </c>
    </row>
    <row r="28" spans="1:8" x14ac:dyDescent="0.45">
      <c r="E28" t="s">
        <v>314</v>
      </c>
    </row>
    <row r="29" spans="1:8" x14ac:dyDescent="0.45">
      <c r="E29" t="s">
        <v>321</v>
      </c>
    </row>
    <row r="30" spans="1:8" x14ac:dyDescent="0.45">
      <c r="E30" s="1" t="s">
        <v>263</v>
      </c>
    </row>
    <row r="31" spans="1:8" x14ac:dyDescent="0.45">
      <c r="E31" t="s">
        <v>322</v>
      </c>
    </row>
    <row r="32" spans="1:8" x14ac:dyDescent="0.45">
      <c r="E32" s="1" t="s">
        <v>263</v>
      </c>
    </row>
    <row r="33" spans="5:5" x14ac:dyDescent="0.45">
      <c r="E33" t="s">
        <v>316</v>
      </c>
    </row>
    <row r="34" spans="5:5" x14ac:dyDescent="0.45">
      <c r="E34" t="s">
        <v>317</v>
      </c>
    </row>
    <row r="35" spans="5:5" x14ac:dyDescent="0.45">
      <c r="E35" s="1" t="s">
        <v>263</v>
      </c>
    </row>
    <row r="36" spans="5:5" x14ac:dyDescent="0.45">
      <c r="E3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opLeftCell="A28" workbookViewId="0">
      <selection activeCell="B43" sqref="B43:B46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8" max="9" width="34.1640625" bestFit="1" customWidth="1"/>
    <col min="10" max="10" width="51.9140625" bestFit="1" customWidth="1"/>
    <col min="11" max="11" width="48.08203125" bestFit="1" customWidth="1"/>
  </cols>
  <sheetData>
    <row r="1" spans="1:11" x14ac:dyDescent="0.45">
      <c r="A1" t="s">
        <v>720</v>
      </c>
      <c r="C1" t="s">
        <v>721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235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C6" s="4" t="s">
        <v>705</v>
      </c>
      <c r="H6" t="s">
        <v>261</v>
      </c>
      <c r="I6" t="s">
        <v>261</v>
      </c>
      <c r="J6" t="s">
        <v>261</v>
      </c>
    </row>
    <row r="7" spans="1:11" x14ac:dyDescent="0.45">
      <c r="A7" t="s">
        <v>0</v>
      </c>
      <c r="B7" t="s">
        <v>3</v>
      </c>
      <c r="C7" t="s">
        <v>21</v>
      </c>
      <c r="D7" t="s">
        <v>265</v>
      </c>
      <c r="E7" t="s">
        <v>675</v>
      </c>
      <c r="F7">
        <v>0</v>
      </c>
      <c r="G7" t="s">
        <v>266</v>
      </c>
      <c r="H7" t="str">
        <f t="shared" ref="H7" si="0">"    "&amp;TRIM(A7)&amp;"_"&amp;TRIM(B7)&amp;" : "&amp;TRIM(D7)&amp;" "&amp;G7&amp;";"</f>
        <v xml:space="preserve">    AH_SCCLK_P_C8 : in std_logic;</v>
      </c>
      <c r="I7" t="str">
        <f t="shared" ref="I7" si="1" xml:space="preserve"> ("    "&amp;TRIM(A7)&amp;"_"&amp;TRIM(B7)&amp;" : " &amp;TRIM(D7)&amp;" "&amp;TRIM(G7)&amp;";")</f>
        <v xml:space="preserve">    AH_SCCLK_P_C8 : in std_logic;</v>
      </c>
      <c r="J7" t="str">
        <f t="shared" ref="J7" si="2" xml:space="preserve"> "    "&amp;TRIM(A7)&amp;"_"&amp;TRIM(B7)&amp;" =&gt; "&amp;TRIM(A7)&amp;"_"&amp;TRIM(B7)&amp;"_"&amp;TRIM($C$1)&amp;","</f>
        <v xml:space="preserve">    AH_SCCLK_P_C8 =&gt; AH_SCCLK_P_C8_top_spb_i,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AH_SCCLK_P_C8_top_spb_i : std_logic := '0';</v>
      </c>
    </row>
    <row r="8" spans="1:11" x14ac:dyDescent="0.45">
      <c r="A8" t="s">
        <v>1</v>
      </c>
      <c r="B8" t="s">
        <v>4</v>
      </c>
      <c r="C8" t="s">
        <v>22</v>
      </c>
      <c r="D8" t="s">
        <v>265</v>
      </c>
      <c r="E8" t="s">
        <v>675</v>
      </c>
      <c r="F8">
        <v>0</v>
      </c>
      <c r="G8" t="s">
        <v>266</v>
      </c>
      <c r="H8" t="str">
        <f t="shared" ref="H8:H68" si="4">"    "&amp;TRIM(A8)&amp;"_"&amp;TRIM(B8)&amp;" : "&amp;TRIM(D8)&amp;" "&amp;G8&amp;";"</f>
        <v xml:space="preserve">    AH_SCCLK_N_C7 : in std_logic;</v>
      </c>
      <c r="I8" t="str">
        <f t="shared" ref="I8:I68" si="5" xml:space="preserve"> ("    "&amp;TRIM(A8)&amp;"_"&amp;TRIM(B8)&amp;" : " &amp;TRIM(D8)&amp;" "&amp;TRIM(G8)&amp;";")</f>
        <v xml:space="preserve">    AH_SCCLK_N_C7 : in std_logic;</v>
      </c>
      <c r="J8" t="str">
        <f t="shared" ref="J8:J68" si="6" xml:space="preserve"> "    "&amp;TRIM(A8)&amp;"_"&amp;TRIM(B8)&amp;" =&gt; "&amp;TRIM(A8)&amp;"_"&amp;TRIM(B8)&amp;"_"&amp;TRIM($C$1)&amp;","</f>
        <v xml:space="preserve">    AH_SCCLK_N_C7 =&gt; AH_SCCLK_N_C7_top_spb_i,</v>
      </c>
      <c r="K8" t="str">
        <f t="shared" ref="K8:K69" si="7" xml:space="preserve"> IF(G8="std_logic",("signal "&amp;TRIM(A8)&amp;"_"&amp;TRIM(B8)&amp;"_"&amp;TRIM($C$1)&amp;" : "&amp;TRIM(G8) &amp;" := '0';"),("signal "&amp;TRIM(A8)&amp;"_"&amp;TRIM(B8)&amp;"_"&amp;TRIM($C$1)&amp;" : "&amp;TRIM(G8) &amp;" := (others =&gt; '0');"))</f>
        <v>signal AH_SCCLK_N_C7_top_spb_i : std_logic := '0';</v>
      </c>
    </row>
    <row r="9" spans="1:11" x14ac:dyDescent="0.45">
      <c r="A9" t="s">
        <v>9</v>
      </c>
      <c r="B9" t="s">
        <v>6</v>
      </c>
      <c r="C9" t="s">
        <v>23</v>
      </c>
      <c r="D9" t="s">
        <v>265</v>
      </c>
      <c r="E9" t="s">
        <v>675</v>
      </c>
      <c r="F9">
        <v>1</v>
      </c>
      <c r="G9" t="s">
        <v>266</v>
      </c>
      <c r="H9" t="str">
        <f t="shared" si="4"/>
        <v xml:space="preserve">    AH_P1P2CLK_P_B10 : in std_logic;</v>
      </c>
      <c r="I9" t="str">
        <f t="shared" si="5"/>
        <v xml:space="preserve">    AH_P1P2CLK_P_B10 : in std_logic;</v>
      </c>
      <c r="J9" t="str">
        <f t="shared" si="6"/>
        <v xml:space="preserve">    AH_P1P2CLK_P_B10 =&gt; AH_P1P2CLK_P_B10_top_spb_i,</v>
      </c>
      <c r="K9" t="str">
        <f t="shared" si="7"/>
        <v>signal AH_P1P2CLK_P_B10_top_spb_i : std_logic := '0';</v>
      </c>
    </row>
    <row r="10" spans="1:11" x14ac:dyDescent="0.45">
      <c r="A10" t="s">
        <v>10</v>
      </c>
      <c r="B10" t="s">
        <v>8</v>
      </c>
      <c r="C10" t="s">
        <v>24</v>
      </c>
      <c r="D10" t="s">
        <v>265</v>
      </c>
      <c r="E10" t="s">
        <v>675</v>
      </c>
      <c r="F10">
        <v>1</v>
      </c>
      <c r="G10" t="s">
        <v>266</v>
      </c>
      <c r="H10" t="str">
        <f t="shared" si="4"/>
        <v xml:space="preserve">    AH_P1P2CLK_N_B9 : in std_logic;</v>
      </c>
      <c r="I10" t="str">
        <f t="shared" si="5"/>
        <v xml:space="preserve">    AH_P1P2CLK_N_B9 : in std_logic;</v>
      </c>
      <c r="J10" t="str">
        <f t="shared" si="6"/>
        <v xml:space="preserve">    AH_P1P2CLK_N_B9 =&gt; AH_P1P2CLK_N_B9_top_spb_i,</v>
      </c>
      <c r="K10" t="str">
        <f t="shared" si="7"/>
        <v>signal AH_P1P2CLK_N_B9_top_spb_i : std_logic := '0';</v>
      </c>
    </row>
    <row r="11" spans="1:11" x14ac:dyDescent="0.45">
      <c r="A11" t="s">
        <v>33</v>
      </c>
      <c r="B11" t="s">
        <v>32</v>
      </c>
      <c r="C11" t="s">
        <v>36</v>
      </c>
      <c r="D11" t="s">
        <v>267</v>
      </c>
      <c r="F11">
        <v>0</v>
      </c>
      <c r="G11" t="s">
        <v>266</v>
      </c>
      <c r="H11" t="str">
        <f t="shared" si="4"/>
        <v xml:space="preserve">    SP2SC_HS1_P_E4 : out std_logic;</v>
      </c>
      <c r="I11" t="str">
        <f t="shared" si="5"/>
        <v xml:space="preserve">    SP2SC_HS1_P_E4 : out std_logic;</v>
      </c>
      <c r="J11" t="str">
        <f t="shared" si="6"/>
        <v xml:space="preserve">    SP2SC_HS1_P_E4 =&gt; SP2SC_HS1_P_E4_top_spb_i,</v>
      </c>
      <c r="K11" t="str">
        <f t="shared" si="7"/>
        <v>signal SP2SC_HS1_P_E4_top_spb_i : std_logic := '0';</v>
      </c>
    </row>
    <row r="12" spans="1:11" x14ac:dyDescent="0.45">
      <c r="A12" t="s">
        <v>34</v>
      </c>
      <c r="B12" t="s">
        <v>30</v>
      </c>
      <c r="C12" t="s">
        <v>38</v>
      </c>
      <c r="D12" t="s">
        <v>267</v>
      </c>
      <c r="F12">
        <v>0</v>
      </c>
      <c r="G12" t="s">
        <v>266</v>
      </c>
      <c r="H12" t="str">
        <f t="shared" si="4"/>
        <v xml:space="preserve">    SP2SC_HS1_N_E3 : out std_logic;</v>
      </c>
      <c r="I12" t="str">
        <f t="shared" si="5"/>
        <v xml:space="preserve">    SP2SC_HS1_N_E3 : out std_logic;</v>
      </c>
      <c r="J12" t="str">
        <f t="shared" si="6"/>
        <v xml:space="preserve">    SP2SC_HS1_N_E3 =&gt; SP2SC_HS1_N_E3_top_spb_i,</v>
      </c>
      <c r="K12" t="str">
        <f t="shared" si="7"/>
        <v>signal SP2SC_HS1_N_E3_top_spb_i : std_logic := '0';</v>
      </c>
    </row>
    <row r="13" spans="1:11" x14ac:dyDescent="0.45">
      <c r="A13" t="s">
        <v>11</v>
      </c>
      <c r="B13" t="s">
        <v>13</v>
      </c>
      <c r="C13" t="s">
        <v>15</v>
      </c>
      <c r="D13" t="s">
        <v>265</v>
      </c>
      <c r="F13">
        <v>0</v>
      </c>
      <c r="G13" t="s">
        <v>266</v>
      </c>
      <c r="H13" t="str">
        <f t="shared" si="4"/>
        <v xml:space="preserve">    SC2SP_HS1_P_D2 : in std_logic;</v>
      </c>
      <c r="I13" t="str">
        <f t="shared" si="5"/>
        <v xml:space="preserve">    SC2SP_HS1_P_D2 : in std_logic;</v>
      </c>
      <c r="J13" t="str">
        <f t="shared" si="6"/>
        <v xml:space="preserve">    SC2SP_HS1_P_D2 =&gt; SC2SP_HS1_P_D2_top_spb_i,</v>
      </c>
      <c r="K13" t="str">
        <f t="shared" si="7"/>
        <v>signal SC2SP_HS1_P_D2_top_spb_i : std_logic := '0';</v>
      </c>
    </row>
    <row r="14" spans="1:11" x14ac:dyDescent="0.45">
      <c r="A14" t="s">
        <v>16</v>
      </c>
      <c r="B14" t="s">
        <v>18</v>
      </c>
      <c r="C14" t="s">
        <v>20</v>
      </c>
      <c r="D14" t="s">
        <v>265</v>
      </c>
      <c r="F14">
        <v>0</v>
      </c>
      <c r="G14" t="s">
        <v>266</v>
      </c>
      <c r="H14" t="str">
        <f t="shared" si="4"/>
        <v xml:space="preserve">    SC2SP_HS1_N_D1 : in std_logic;</v>
      </c>
      <c r="I14" t="str">
        <f t="shared" si="5"/>
        <v xml:space="preserve">    SC2SP_HS1_N_D1 : in std_logic;</v>
      </c>
      <c r="J14" t="str">
        <f t="shared" si="6"/>
        <v xml:space="preserve">    SC2SP_HS1_N_D1 =&gt; SC2SP_HS1_N_D1_top_spb_i,</v>
      </c>
      <c r="K14" t="str">
        <f t="shared" si="7"/>
        <v>signal SC2SP_HS1_N_D1_top_spb_i : std_logic := '0';</v>
      </c>
    </row>
    <row r="15" spans="1:11" x14ac:dyDescent="0.45">
      <c r="A15" t="s">
        <v>26</v>
      </c>
      <c r="B15" t="s">
        <v>28</v>
      </c>
      <c r="C15" t="s">
        <v>47</v>
      </c>
      <c r="D15" t="s">
        <v>267</v>
      </c>
      <c r="F15">
        <v>2</v>
      </c>
      <c r="G15" t="s">
        <v>266</v>
      </c>
      <c r="H15" t="str">
        <f t="shared" si="4"/>
        <v xml:space="preserve">    SP2SC_HS0_P_B6 : out std_logic;</v>
      </c>
      <c r="I15" t="str">
        <f t="shared" si="5"/>
        <v xml:space="preserve">    SP2SC_HS0_P_B6 : out std_logic;</v>
      </c>
      <c r="J15" t="str">
        <f t="shared" si="6"/>
        <v xml:space="preserve">    SP2SC_HS0_P_B6 =&gt; SP2SC_HS0_P_B6_top_spb_i,</v>
      </c>
      <c r="K15" t="str">
        <f t="shared" si="7"/>
        <v>signal SP2SC_HS0_P_B6_top_spb_i : std_logic := '0';</v>
      </c>
    </row>
    <row r="16" spans="1:11" x14ac:dyDescent="0.45">
      <c r="A16" t="s">
        <v>39</v>
      </c>
      <c r="B16" t="s">
        <v>43</v>
      </c>
      <c r="C16" t="s">
        <v>49</v>
      </c>
      <c r="D16" t="s">
        <v>267</v>
      </c>
      <c r="F16">
        <v>2</v>
      </c>
      <c r="G16" t="s">
        <v>266</v>
      </c>
      <c r="H16" t="str">
        <f t="shared" si="4"/>
        <v xml:space="preserve">    SP2SC_HS0_N_B5 : out std_logic;</v>
      </c>
      <c r="I16" t="str">
        <f t="shared" si="5"/>
        <v xml:space="preserve">    SP2SC_HS0_N_B5 : out std_logic;</v>
      </c>
      <c r="J16" t="str">
        <f t="shared" si="6"/>
        <v xml:space="preserve">    SP2SC_HS0_N_B5 =&gt; SP2SC_HS0_N_B5_top_spb_i,</v>
      </c>
      <c r="K16" t="str">
        <f t="shared" si="7"/>
        <v>signal SP2SC_HS0_N_B5_top_spb_i : std_logic := '0';</v>
      </c>
    </row>
    <row r="17" spans="1:11" x14ac:dyDescent="0.45">
      <c r="A17" t="s">
        <v>40</v>
      </c>
      <c r="B17" t="s">
        <v>45</v>
      </c>
      <c r="C17" t="s">
        <v>51</v>
      </c>
      <c r="D17" t="s">
        <v>265</v>
      </c>
      <c r="F17">
        <v>2</v>
      </c>
      <c r="G17" t="s">
        <v>266</v>
      </c>
      <c r="H17" t="str">
        <f t="shared" si="4"/>
        <v xml:space="preserve">    SC2SP_HS0_P_B2 : in std_logic;</v>
      </c>
      <c r="I17" t="str">
        <f t="shared" si="5"/>
        <v xml:space="preserve">    SC2SP_HS0_P_B2 : in std_logic;</v>
      </c>
      <c r="J17" t="str">
        <f t="shared" si="6"/>
        <v xml:space="preserve">    SC2SP_HS0_P_B2 =&gt; SC2SP_HS0_P_B2_top_spb_i,</v>
      </c>
      <c r="K17" t="str">
        <f t="shared" si="7"/>
        <v>signal SC2SP_HS0_P_B2_top_spb_i : std_logic := '0';</v>
      </c>
    </row>
    <row r="18" spans="1:11" x14ac:dyDescent="0.45">
      <c r="A18" t="s">
        <v>41</v>
      </c>
      <c r="B18" t="s">
        <v>172</v>
      </c>
      <c r="C18" t="s">
        <v>53</v>
      </c>
      <c r="D18" t="s">
        <v>265</v>
      </c>
      <c r="F18">
        <v>2</v>
      </c>
      <c r="G18" t="s">
        <v>266</v>
      </c>
      <c r="H18" t="str">
        <f t="shared" si="4"/>
        <v xml:space="preserve">    SC2SP_HS0_N_B1 : in std_logic;</v>
      </c>
      <c r="I18" t="str">
        <f t="shared" si="5"/>
        <v xml:space="preserve">    SC2SP_HS0_N_B1 : in std_logic;</v>
      </c>
      <c r="J18" t="str">
        <f t="shared" si="6"/>
        <v xml:space="preserve">    SC2SP_HS0_N_B1 =&gt; SC2SP_HS0_N_B1_top_spb_i,</v>
      </c>
      <c r="K18" t="str">
        <f t="shared" si="7"/>
        <v>signal SC2SP_HS0_N_B1_top_spb_i : std_logic := '0';</v>
      </c>
    </row>
    <row r="19" spans="1:11" x14ac:dyDescent="0.45">
      <c r="C19" s="3" t="s">
        <v>706</v>
      </c>
      <c r="H19" t="s">
        <v>261</v>
      </c>
      <c r="I19" t="s">
        <v>261</v>
      </c>
      <c r="J19" t="s">
        <v>261</v>
      </c>
    </row>
    <row r="20" spans="1:11" x14ac:dyDescent="0.45">
      <c r="A20" t="s">
        <v>54</v>
      </c>
      <c r="B20" t="s">
        <v>55</v>
      </c>
      <c r="C20" t="s">
        <v>56</v>
      </c>
      <c r="D20" t="s">
        <v>265</v>
      </c>
      <c r="E20" t="s">
        <v>675</v>
      </c>
      <c r="F20">
        <v>1</v>
      </c>
      <c r="G20" t="s">
        <v>266</v>
      </c>
      <c r="H20" t="str">
        <f t="shared" si="4"/>
        <v xml:space="preserve">    AH_DRCLK_P_E27 : in std_logic;</v>
      </c>
      <c r="I20" t="str">
        <f t="shared" si="5"/>
        <v xml:space="preserve">    AH_DRCLK_P_E27 : in std_logic;</v>
      </c>
      <c r="J20" t="str">
        <f t="shared" si="6"/>
        <v xml:space="preserve">    AH_DRCLK_P_E27 =&gt; AH_DRCLK_P_E27_top_spb_i,</v>
      </c>
      <c r="K20" t="str">
        <f t="shared" si="7"/>
        <v>signal AH_DRCLK_P_E27_top_spb_i : std_logic := '0';</v>
      </c>
    </row>
    <row r="21" spans="1:11" x14ac:dyDescent="0.45">
      <c r="A21" t="s">
        <v>57</v>
      </c>
      <c r="B21" t="s">
        <v>58</v>
      </c>
      <c r="C21" t="s">
        <v>59</v>
      </c>
      <c r="D21" t="s">
        <v>265</v>
      </c>
      <c r="E21" t="s">
        <v>675</v>
      </c>
      <c r="F21">
        <v>1</v>
      </c>
      <c r="G21" t="s">
        <v>266</v>
      </c>
      <c r="H21" t="str">
        <f t="shared" si="4"/>
        <v xml:space="preserve">    AH_DRCLK_N_E28 : in std_logic;</v>
      </c>
      <c r="I21" t="str">
        <f t="shared" si="5"/>
        <v xml:space="preserve">    AH_DRCLK_N_E28 : in std_logic;</v>
      </c>
      <c r="J21" t="str">
        <f t="shared" si="6"/>
        <v xml:space="preserve">    AH_DRCLK_N_E28 =&gt; AH_DRCLK_N_E28_top_spb_i,</v>
      </c>
      <c r="K21" t="str">
        <f t="shared" si="7"/>
        <v>signal AH_DRCLK_N_E28_top_spb_i : std_logic := '0';</v>
      </c>
    </row>
    <row r="22" spans="1:11" x14ac:dyDescent="0.45">
      <c r="A22" t="s">
        <v>60</v>
      </c>
      <c r="B22" t="s">
        <v>61</v>
      </c>
      <c r="C22" t="s">
        <v>62</v>
      </c>
      <c r="D22" t="s">
        <v>267</v>
      </c>
      <c r="F22">
        <v>3</v>
      </c>
      <c r="G22" t="s">
        <v>266</v>
      </c>
      <c r="H22" t="str">
        <f t="shared" si="4"/>
        <v xml:space="preserve">    SP2DR_GT_P_A31 : out std_logic;</v>
      </c>
      <c r="I22" t="str">
        <f t="shared" si="5"/>
        <v xml:space="preserve">    SP2DR_GT_P_A31 : out std_logic;</v>
      </c>
      <c r="J22" t="str">
        <f t="shared" si="6"/>
        <v xml:space="preserve">    SP2DR_GT_P_A31 =&gt; SP2DR_GT_P_A31_top_spb_i,</v>
      </c>
      <c r="K22" t="str">
        <f t="shared" si="7"/>
        <v>signal SP2DR_GT_P_A31_top_spb_i : std_logic := '0';</v>
      </c>
    </row>
    <row r="23" spans="1:11" x14ac:dyDescent="0.45">
      <c r="A23" t="s">
        <v>63</v>
      </c>
      <c r="B23" t="s">
        <v>64</v>
      </c>
      <c r="C23" t="s">
        <v>65</v>
      </c>
      <c r="D23" t="s">
        <v>267</v>
      </c>
      <c r="F23">
        <v>3</v>
      </c>
      <c r="G23" t="s">
        <v>266</v>
      </c>
      <c r="H23" t="str">
        <f t="shared" si="4"/>
        <v xml:space="preserve">    SP2DR_GT_N_A32 : out std_logic;</v>
      </c>
      <c r="I23" t="str">
        <f t="shared" si="5"/>
        <v xml:space="preserve">    SP2DR_GT_N_A32 : out std_logic;</v>
      </c>
      <c r="J23" t="str">
        <f t="shared" si="6"/>
        <v xml:space="preserve">    SP2DR_GT_N_A32 =&gt; SP2DR_GT_N_A32_top_spb_i,</v>
      </c>
      <c r="K23" t="str">
        <f t="shared" si="7"/>
        <v>signal SP2DR_GT_N_A32_top_spb_i : std_logic := '0';</v>
      </c>
    </row>
    <row r="24" spans="1:11" x14ac:dyDescent="0.45">
      <c r="A24" t="s">
        <v>66</v>
      </c>
      <c r="B24" t="s">
        <v>67</v>
      </c>
      <c r="C24" t="s">
        <v>68</v>
      </c>
      <c r="D24" t="s">
        <v>265</v>
      </c>
      <c r="F24">
        <v>3</v>
      </c>
      <c r="G24" t="s">
        <v>266</v>
      </c>
      <c r="H24" t="str">
        <f t="shared" si="4"/>
        <v xml:space="preserve">    DR2SP_GT_P_B33 : in std_logic;</v>
      </c>
      <c r="I24" t="str">
        <f t="shared" si="5"/>
        <v xml:space="preserve">    DR2SP_GT_P_B33 : in std_logic;</v>
      </c>
      <c r="J24" t="str">
        <f t="shared" si="6"/>
        <v xml:space="preserve">    DR2SP_GT_P_B33 =&gt; DR2SP_GT_P_B33_top_spb_i,</v>
      </c>
      <c r="K24" t="str">
        <f t="shared" si="7"/>
        <v>signal DR2SP_GT_P_B33_top_spb_i : std_logic := '0';</v>
      </c>
    </row>
    <row r="25" spans="1:11" x14ac:dyDescent="0.45">
      <c r="A25" t="s">
        <v>69</v>
      </c>
      <c r="B25" t="s">
        <v>70</v>
      </c>
      <c r="C25" t="s">
        <v>71</v>
      </c>
      <c r="D25" t="s">
        <v>265</v>
      </c>
      <c r="F25">
        <v>3</v>
      </c>
      <c r="G25" t="s">
        <v>266</v>
      </c>
      <c r="H25" t="str">
        <f t="shared" si="4"/>
        <v xml:space="preserve">    DR2SP_GT_N_B34 : in std_logic;</v>
      </c>
      <c r="I25" t="str">
        <f t="shared" si="5"/>
        <v xml:space="preserve">    DR2SP_GT_N_B34 : in std_logic;</v>
      </c>
      <c r="J25" t="str">
        <f t="shared" si="6"/>
        <v xml:space="preserve">    DR2SP_GT_N_B34 =&gt; DR2SP_GT_N_B34_top_spb_i,</v>
      </c>
      <c r="K25" t="str">
        <f t="shared" si="7"/>
        <v>signal DR2SP_GT_N_B34_top_spb_i : std_logic := '0';</v>
      </c>
    </row>
    <row r="26" spans="1:11" x14ac:dyDescent="0.45">
      <c r="C26" s="3" t="s">
        <v>707</v>
      </c>
      <c r="H26" t="s">
        <v>261</v>
      </c>
      <c r="I26" t="s">
        <v>261</v>
      </c>
      <c r="J26" t="s">
        <v>261</v>
      </c>
    </row>
    <row r="27" spans="1:11" x14ac:dyDescent="0.45">
      <c r="A27" t="s">
        <v>72</v>
      </c>
      <c r="B27" t="s">
        <v>73</v>
      </c>
      <c r="C27" t="s">
        <v>74</v>
      </c>
      <c r="D27" t="s">
        <v>265</v>
      </c>
      <c r="E27" t="s">
        <v>675</v>
      </c>
      <c r="F27">
        <v>1</v>
      </c>
      <c r="G27" t="s">
        <v>266</v>
      </c>
      <c r="H27" t="str">
        <f t="shared" si="4"/>
        <v xml:space="preserve">    AH_TECLK_P_E8 : in std_logic;</v>
      </c>
      <c r="I27" t="str">
        <f t="shared" si="5"/>
        <v xml:space="preserve">    AH_TECLK_P_E8 : in std_logic;</v>
      </c>
      <c r="J27" t="str">
        <f t="shared" si="6"/>
        <v xml:space="preserve">    AH_TECLK_P_E8 =&gt; AH_TECLK_P_E8_top_spb_i,</v>
      </c>
      <c r="K27" t="str">
        <f t="shared" si="7"/>
        <v>signal AH_TECLK_P_E8_top_spb_i : std_logic := '0';</v>
      </c>
    </row>
    <row r="28" spans="1:11" x14ac:dyDescent="0.45">
      <c r="A28" t="s">
        <v>75</v>
      </c>
      <c r="B28" t="s">
        <v>76</v>
      </c>
      <c r="C28" t="s">
        <v>77</v>
      </c>
      <c r="D28" t="s">
        <v>265</v>
      </c>
      <c r="E28" t="s">
        <v>675</v>
      </c>
      <c r="F28">
        <v>1</v>
      </c>
      <c r="G28" t="s">
        <v>266</v>
      </c>
      <c r="H28" t="str">
        <f t="shared" si="4"/>
        <v xml:space="preserve">    AH_TECLK_N_E7 : in std_logic;</v>
      </c>
      <c r="I28" t="str">
        <f t="shared" si="5"/>
        <v xml:space="preserve">    AH_TECLK_N_E7 : in std_logic;</v>
      </c>
      <c r="J28" t="str">
        <f t="shared" si="6"/>
        <v xml:space="preserve">    AH_TECLK_N_E7 =&gt; AH_TECLK_N_E7_top_spb_i,</v>
      </c>
      <c r="K28" t="str">
        <f t="shared" si="7"/>
        <v>signal AH_TECLK_N_E7_top_spb_i : std_logic := '0';</v>
      </c>
    </row>
    <row r="29" spans="1:11" x14ac:dyDescent="0.45">
      <c r="A29" t="s">
        <v>78</v>
      </c>
      <c r="B29" t="s">
        <v>79</v>
      </c>
      <c r="C29" t="s">
        <v>80</v>
      </c>
      <c r="D29" t="s">
        <v>267</v>
      </c>
      <c r="F29">
        <v>0</v>
      </c>
      <c r="G29" t="s">
        <v>266</v>
      </c>
      <c r="H29" t="str">
        <f t="shared" si="4"/>
        <v xml:space="preserve">    AH2TE_P_K6 : out std_logic;</v>
      </c>
      <c r="I29" t="str">
        <f t="shared" si="5"/>
        <v xml:space="preserve">    AH2TE_P_K6 : out std_logic;</v>
      </c>
      <c r="J29" t="str">
        <f t="shared" si="6"/>
        <v xml:space="preserve">    AH2TE_P_K6 =&gt; AH2TE_P_K6_top_spb_i,</v>
      </c>
      <c r="K29" t="str">
        <f t="shared" si="7"/>
        <v>signal AH2TE_P_K6_top_spb_i : std_logic := '0';</v>
      </c>
    </row>
    <row r="30" spans="1:11" x14ac:dyDescent="0.45">
      <c r="A30" t="s">
        <v>81</v>
      </c>
      <c r="B30" t="s">
        <v>82</v>
      </c>
      <c r="C30" t="s">
        <v>83</v>
      </c>
      <c r="D30" t="s">
        <v>267</v>
      </c>
      <c r="F30">
        <v>0</v>
      </c>
      <c r="G30" t="s">
        <v>266</v>
      </c>
      <c r="H30" t="str">
        <f t="shared" si="4"/>
        <v xml:space="preserve">    AH2TE_N_K5 : out std_logic;</v>
      </c>
      <c r="I30" t="str">
        <f t="shared" si="5"/>
        <v xml:space="preserve">    AH2TE_N_K5 : out std_logic;</v>
      </c>
      <c r="J30" t="str">
        <f t="shared" si="6"/>
        <v xml:space="preserve">    AH2TE_N_K5 =&gt; AH2TE_N_K5_top_spb_i,</v>
      </c>
      <c r="K30" t="str">
        <f t="shared" si="7"/>
        <v>signal AH2TE_N_K5_top_spb_i : std_logic := '0';</v>
      </c>
    </row>
    <row r="31" spans="1:11" x14ac:dyDescent="0.45">
      <c r="A31" t="s">
        <v>84</v>
      </c>
      <c r="B31" t="s">
        <v>85</v>
      </c>
      <c r="C31" t="s">
        <v>86</v>
      </c>
      <c r="D31" t="s">
        <v>265</v>
      </c>
      <c r="F31">
        <v>0</v>
      </c>
      <c r="G31" t="s">
        <v>266</v>
      </c>
      <c r="H31" t="str">
        <f t="shared" si="4"/>
        <v xml:space="preserve">    TE2AH_P_K2 : in std_logic;</v>
      </c>
      <c r="I31" t="str">
        <f t="shared" si="5"/>
        <v xml:space="preserve">    TE2AH_P_K2 : in std_logic;</v>
      </c>
      <c r="J31" t="str">
        <f t="shared" si="6"/>
        <v xml:space="preserve">    TE2AH_P_K2 =&gt; TE2AH_P_K2_top_spb_i,</v>
      </c>
      <c r="K31" t="str">
        <f t="shared" si="7"/>
        <v>signal TE2AH_P_K2_top_spb_i : std_logic := '0';</v>
      </c>
    </row>
    <row r="32" spans="1:11" x14ac:dyDescent="0.45">
      <c r="A32" t="s">
        <v>87</v>
      </c>
      <c r="B32" t="s">
        <v>88</v>
      </c>
      <c r="C32" t="s">
        <v>89</v>
      </c>
      <c r="D32" t="s">
        <v>265</v>
      </c>
      <c r="F32">
        <v>0</v>
      </c>
      <c r="G32" t="s">
        <v>266</v>
      </c>
      <c r="H32" t="str">
        <f t="shared" si="4"/>
        <v xml:space="preserve">    TE2AH_N_K1 : in std_logic;</v>
      </c>
      <c r="I32" t="str">
        <f t="shared" si="5"/>
        <v xml:space="preserve">    TE2AH_N_K1 : in std_logic;</v>
      </c>
      <c r="J32" t="str">
        <f t="shared" si="6"/>
        <v xml:space="preserve">    TE2AH_N_K1 =&gt; TE2AH_N_K1_top_spb_i,</v>
      </c>
      <c r="K32" t="str">
        <f t="shared" si="7"/>
        <v>signal TE2AH_N_K1_top_spb_i : std_logic := '0';</v>
      </c>
    </row>
    <row r="33" spans="1:11" x14ac:dyDescent="0.45">
      <c r="C33" s="3" t="s">
        <v>708</v>
      </c>
      <c r="H33" t="s">
        <v>261</v>
      </c>
      <c r="I33" t="s">
        <v>261</v>
      </c>
      <c r="J33" t="s">
        <v>261</v>
      </c>
    </row>
    <row r="34" spans="1:11" x14ac:dyDescent="0.45">
      <c r="A34" t="s">
        <v>90</v>
      </c>
      <c r="B34" t="s">
        <v>91</v>
      </c>
      <c r="C34" t="s">
        <v>92</v>
      </c>
      <c r="D34" t="s">
        <v>267</v>
      </c>
      <c r="F34">
        <v>1</v>
      </c>
      <c r="G34" t="s">
        <v>266</v>
      </c>
      <c r="H34" t="str">
        <f t="shared" si="4"/>
        <v xml:space="preserve">    AH2P1_P_R31 : out std_logic;</v>
      </c>
      <c r="I34" t="str">
        <f t="shared" si="5"/>
        <v xml:space="preserve">    AH2P1_P_R31 : out std_logic;</v>
      </c>
      <c r="J34" t="str">
        <f t="shared" si="6"/>
        <v xml:space="preserve">    AH2P1_P_R31 =&gt; AH2P1_P_R31_top_spb_i,</v>
      </c>
      <c r="K34" t="str">
        <f t="shared" si="7"/>
        <v>signal AH2P1_P_R31_top_spb_i : std_logic := '0';</v>
      </c>
    </row>
    <row r="35" spans="1:11" x14ac:dyDescent="0.45">
      <c r="A35" t="s">
        <v>93</v>
      </c>
      <c r="B35" t="s">
        <v>94</v>
      </c>
      <c r="C35" t="s">
        <v>95</v>
      </c>
      <c r="D35" t="s">
        <v>267</v>
      </c>
      <c r="F35">
        <v>1</v>
      </c>
      <c r="G35" t="s">
        <v>266</v>
      </c>
      <c r="H35" t="str">
        <f t="shared" si="4"/>
        <v xml:space="preserve">    AH2P1_N_R32 : out std_logic;</v>
      </c>
      <c r="I35" t="str">
        <f t="shared" si="5"/>
        <v xml:space="preserve">    AH2P1_N_R32 : out std_logic;</v>
      </c>
      <c r="J35" t="str">
        <f t="shared" si="6"/>
        <v xml:space="preserve">    AH2P1_N_R32 =&gt; AH2P1_N_R32_top_spb_i,</v>
      </c>
      <c r="K35" t="str">
        <f t="shared" si="7"/>
        <v>signal AH2P1_N_R32_top_spb_i : std_logic := '0';</v>
      </c>
    </row>
    <row r="36" spans="1:11" x14ac:dyDescent="0.45">
      <c r="A36" t="s">
        <v>96</v>
      </c>
      <c r="B36" t="s">
        <v>97</v>
      </c>
      <c r="C36" t="s">
        <v>98</v>
      </c>
      <c r="D36" t="s">
        <v>265</v>
      </c>
      <c r="F36">
        <v>1</v>
      </c>
      <c r="G36" t="s">
        <v>266</v>
      </c>
      <c r="H36" t="str">
        <f t="shared" si="4"/>
        <v xml:space="preserve">    P12AH_P_P33 : in std_logic;</v>
      </c>
      <c r="I36" t="str">
        <f t="shared" si="5"/>
        <v xml:space="preserve">    P12AH_P_P33 : in std_logic;</v>
      </c>
      <c r="J36" t="str">
        <f t="shared" si="6"/>
        <v xml:space="preserve">    P12AH_P_P33 =&gt; P12AH_P_P33_top_spb_i,</v>
      </c>
      <c r="K36" t="str">
        <f t="shared" si="7"/>
        <v>signal P12AH_P_P33_top_spb_i : std_logic := '0';</v>
      </c>
    </row>
    <row r="37" spans="1:11" x14ac:dyDescent="0.45">
      <c r="A37" t="s">
        <v>99</v>
      </c>
      <c r="B37" t="s">
        <v>100</v>
      </c>
      <c r="C37" t="s">
        <v>101</v>
      </c>
      <c r="D37" t="s">
        <v>265</v>
      </c>
      <c r="F37">
        <v>1</v>
      </c>
      <c r="G37" t="s">
        <v>266</v>
      </c>
      <c r="H37" t="str">
        <f t="shared" si="4"/>
        <v xml:space="preserve">    P12AH_N_P34 : in std_logic;</v>
      </c>
      <c r="I37" t="str">
        <f t="shared" si="5"/>
        <v xml:space="preserve">    P12AH_N_P34 : in std_logic;</v>
      </c>
      <c r="J37" t="str">
        <f t="shared" si="6"/>
        <v xml:space="preserve">    P12AH_N_P34 =&gt; P12AH_N_P34_top_spb_i,</v>
      </c>
      <c r="K37" t="str">
        <f t="shared" si="7"/>
        <v>signal P12AH_N_P34_top_spb_i : std_logic := '0';</v>
      </c>
    </row>
    <row r="38" spans="1:11" x14ac:dyDescent="0.45">
      <c r="A38" t="s">
        <v>102</v>
      </c>
      <c r="B38" t="s">
        <v>103</v>
      </c>
      <c r="C38" t="s">
        <v>104</v>
      </c>
      <c r="D38" t="s">
        <v>267</v>
      </c>
      <c r="F38">
        <v>3</v>
      </c>
      <c r="G38" t="s">
        <v>266</v>
      </c>
      <c r="H38" t="str">
        <f t="shared" si="4"/>
        <v xml:space="preserve">    BF2P1_P_M29 : out std_logic;</v>
      </c>
      <c r="I38" t="str">
        <f t="shared" si="5"/>
        <v xml:space="preserve">    BF2P1_P_M29 : out std_logic;</v>
      </c>
      <c r="J38" t="str">
        <f t="shared" si="6"/>
        <v xml:space="preserve">    BF2P1_P_M29 =&gt; BF2P1_P_M29_top_spb_i,</v>
      </c>
      <c r="K38" t="str">
        <f t="shared" si="7"/>
        <v>signal BF2P1_P_M29_top_spb_i : std_logic := '0';</v>
      </c>
    </row>
    <row r="39" spans="1:11" x14ac:dyDescent="0.45">
      <c r="A39" t="s">
        <v>105</v>
      </c>
      <c r="B39" t="s">
        <v>106</v>
      </c>
      <c r="C39" t="s">
        <v>107</v>
      </c>
      <c r="D39" t="s">
        <v>267</v>
      </c>
      <c r="F39">
        <v>3</v>
      </c>
      <c r="G39" t="s">
        <v>266</v>
      </c>
      <c r="H39" t="str">
        <f t="shared" si="4"/>
        <v xml:space="preserve">    BF2P1_N_M30 : out std_logic;</v>
      </c>
      <c r="I39" t="str">
        <f t="shared" si="5"/>
        <v xml:space="preserve">    BF2P1_N_M30 : out std_logic;</v>
      </c>
      <c r="J39" t="str">
        <f t="shared" si="6"/>
        <v xml:space="preserve">    BF2P1_N_M30 =&gt; BF2P1_N_M30_top_spb_i,</v>
      </c>
      <c r="K39" t="str">
        <f t="shared" si="7"/>
        <v>signal BF2P1_N_M30_top_spb_i : std_logic := '0';</v>
      </c>
    </row>
    <row r="40" spans="1:11" x14ac:dyDescent="0.45">
      <c r="A40" t="s">
        <v>108</v>
      </c>
      <c r="B40" t="s">
        <v>109</v>
      </c>
      <c r="C40" t="s">
        <v>110</v>
      </c>
      <c r="D40" t="s">
        <v>265</v>
      </c>
      <c r="F40">
        <v>3</v>
      </c>
      <c r="G40" t="s">
        <v>266</v>
      </c>
      <c r="H40" t="str">
        <f t="shared" si="4"/>
        <v xml:space="preserve">    P12BF_P_M33 : in std_logic;</v>
      </c>
      <c r="I40" t="str">
        <f t="shared" si="5"/>
        <v xml:space="preserve">    P12BF_P_M33 : in std_logic;</v>
      </c>
      <c r="J40" t="str">
        <f t="shared" si="6"/>
        <v xml:space="preserve">    P12BF_P_M33 =&gt; P12BF_P_M33_top_spb_i,</v>
      </c>
      <c r="K40" t="str">
        <f t="shared" si="7"/>
        <v>signal P12BF_P_M33_top_spb_i : std_logic := '0';</v>
      </c>
    </row>
    <row r="41" spans="1:11" x14ac:dyDescent="0.45">
      <c r="A41" t="s">
        <v>111</v>
      </c>
      <c r="B41" t="s">
        <v>112</v>
      </c>
      <c r="C41" t="s">
        <v>113</v>
      </c>
      <c r="D41" t="s">
        <v>265</v>
      </c>
      <c r="F41">
        <v>3</v>
      </c>
      <c r="G41" t="s">
        <v>266</v>
      </c>
      <c r="H41" t="str">
        <f t="shared" si="4"/>
        <v xml:space="preserve">    P12BF_N_M34 : in std_logic;</v>
      </c>
      <c r="I41" t="str">
        <f t="shared" si="5"/>
        <v xml:space="preserve">    P12BF_N_M34 : in std_logic;</v>
      </c>
      <c r="J41" t="str">
        <f t="shared" si="6"/>
        <v xml:space="preserve">    P12BF_N_M34 =&gt; P12BF_N_M34_top_spb_i,</v>
      </c>
      <c r="K41" t="str">
        <f t="shared" si="7"/>
        <v>signal P12BF_N_M34_top_spb_i : std_logic := '0';</v>
      </c>
    </row>
    <row r="42" spans="1:11" x14ac:dyDescent="0.45">
      <c r="C42" s="3" t="s">
        <v>709</v>
      </c>
      <c r="H42" t="s">
        <v>261</v>
      </c>
      <c r="I42" t="s">
        <v>261</v>
      </c>
      <c r="J42" t="s">
        <v>261</v>
      </c>
    </row>
    <row r="43" spans="1:11" x14ac:dyDescent="0.45">
      <c r="A43" t="s">
        <v>114</v>
      </c>
      <c r="B43" t="s">
        <v>91</v>
      </c>
      <c r="C43" t="s">
        <v>115</v>
      </c>
      <c r="D43" t="s">
        <v>267</v>
      </c>
      <c r="F43">
        <v>0</v>
      </c>
      <c r="G43" t="s">
        <v>266</v>
      </c>
      <c r="H43" t="str">
        <f t="shared" si="4"/>
        <v xml:space="preserve">    AH2P2_P_R31 : out std_logic;</v>
      </c>
      <c r="I43" t="str">
        <f t="shared" si="5"/>
        <v xml:space="preserve">    AH2P2_P_R31 : out std_logic;</v>
      </c>
      <c r="J43" t="str">
        <f t="shared" si="6"/>
        <v xml:space="preserve">    AH2P2_P_R31 =&gt; AH2P2_P_R31_top_spb_i,</v>
      </c>
      <c r="K43" t="str">
        <f t="shared" si="7"/>
        <v>signal AH2P2_P_R31_top_spb_i : std_logic := '0';</v>
      </c>
    </row>
    <row r="44" spans="1:11" x14ac:dyDescent="0.45">
      <c r="A44" t="s">
        <v>116</v>
      </c>
      <c r="B44" t="s">
        <v>94</v>
      </c>
      <c r="C44" t="s">
        <v>117</v>
      </c>
      <c r="D44" t="s">
        <v>267</v>
      </c>
      <c r="F44">
        <v>0</v>
      </c>
      <c r="G44" t="s">
        <v>266</v>
      </c>
      <c r="H44" t="str">
        <f t="shared" si="4"/>
        <v xml:space="preserve">    AH2P2_N_R32 : out std_logic;</v>
      </c>
      <c r="I44" t="str">
        <f t="shared" si="5"/>
        <v xml:space="preserve">    AH2P2_N_R32 : out std_logic;</v>
      </c>
      <c r="J44" t="str">
        <f t="shared" si="6"/>
        <v xml:space="preserve">    AH2P2_N_R32 =&gt; AH2P2_N_R32_top_spb_i,</v>
      </c>
      <c r="K44" t="str">
        <f t="shared" si="7"/>
        <v>signal AH2P2_N_R32_top_spb_i : std_logic := '0';</v>
      </c>
    </row>
    <row r="45" spans="1:11" x14ac:dyDescent="0.45">
      <c r="A45" t="s">
        <v>118</v>
      </c>
      <c r="B45" t="s">
        <v>97</v>
      </c>
      <c r="C45" t="s">
        <v>119</v>
      </c>
      <c r="D45" t="s">
        <v>265</v>
      </c>
      <c r="F45">
        <v>0</v>
      </c>
      <c r="G45" t="s">
        <v>266</v>
      </c>
      <c r="H45" t="str">
        <f t="shared" si="4"/>
        <v xml:space="preserve">    P22AH_P_P33 : in std_logic;</v>
      </c>
      <c r="I45" t="str">
        <f t="shared" si="5"/>
        <v xml:space="preserve">    P22AH_P_P33 : in std_logic;</v>
      </c>
      <c r="J45" t="str">
        <f t="shared" si="6"/>
        <v xml:space="preserve">    P22AH_P_P33 =&gt; P22AH_P_P33_top_spb_i,</v>
      </c>
      <c r="K45" t="str">
        <f t="shared" si="7"/>
        <v>signal P22AH_P_P33_top_spb_i : std_logic := '0';</v>
      </c>
    </row>
    <row r="46" spans="1:11" x14ac:dyDescent="0.45">
      <c r="A46" t="s">
        <v>120</v>
      </c>
      <c r="B46" t="s">
        <v>100</v>
      </c>
      <c r="C46" t="s">
        <v>121</v>
      </c>
      <c r="D46" t="s">
        <v>265</v>
      </c>
      <c r="F46">
        <v>0</v>
      </c>
      <c r="G46" t="s">
        <v>266</v>
      </c>
      <c r="H46" t="str">
        <f t="shared" si="4"/>
        <v xml:space="preserve">    P22AH_N_P34 : in std_logic;</v>
      </c>
      <c r="I46" t="str">
        <f t="shared" si="5"/>
        <v xml:space="preserve">    P22AH_N_P34 : in std_logic;</v>
      </c>
      <c r="J46" t="str">
        <f t="shared" si="6"/>
        <v xml:space="preserve">    P22AH_N_P34 =&gt; P22AH_N_P34_top_spb_i,</v>
      </c>
      <c r="K46" t="str">
        <f t="shared" si="7"/>
        <v>signal P22AH_N_P34_top_spb_i : std_logic := '0';</v>
      </c>
    </row>
    <row r="47" spans="1:11" x14ac:dyDescent="0.45">
      <c r="A47" t="s">
        <v>122</v>
      </c>
      <c r="B47" t="s">
        <v>103</v>
      </c>
      <c r="C47" t="s">
        <v>123</v>
      </c>
      <c r="D47" t="s">
        <v>267</v>
      </c>
      <c r="F47">
        <v>2</v>
      </c>
      <c r="G47" t="s">
        <v>266</v>
      </c>
      <c r="H47" t="str">
        <f t="shared" si="4"/>
        <v xml:space="preserve">    BF2P2_P_M29 : out std_logic;</v>
      </c>
      <c r="I47" t="str">
        <f t="shared" si="5"/>
        <v xml:space="preserve">    BF2P2_P_M29 : out std_logic;</v>
      </c>
      <c r="J47" t="str">
        <f t="shared" si="6"/>
        <v xml:space="preserve">    BF2P2_P_M29 =&gt; BF2P2_P_M29_top_spb_i,</v>
      </c>
      <c r="K47" t="str">
        <f t="shared" si="7"/>
        <v>signal BF2P2_P_M29_top_spb_i : std_logic := '0';</v>
      </c>
    </row>
    <row r="48" spans="1:11" x14ac:dyDescent="0.45">
      <c r="A48" t="s">
        <v>124</v>
      </c>
      <c r="B48" t="s">
        <v>106</v>
      </c>
      <c r="C48" t="s">
        <v>125</v>
      </c>
      <c r="D48" t="s">
        <v>267</v>
      </c>
      <c r="F48">
        <v>2</v>
      </c>
      <c r="G48" t="s">
        <v>266</v>
      </c>
      <c r="H48" t="str">
        <f t="shared" si="4"/>
        <v xml:space="preserve">    BF2P2_N_M30 : out std_logic;</v>
      </c>
      <c r="I48" t="str">
        <f t="shared" si="5"/>
        <v xml:space="preserve">    BF2P2_N_M30 : out std_logic;</v>
      </c>
      <c r="J48" t="str">
        <f t="shared" si="6"/>
        <v xml:space="preserve">    BF2P2_N_M30 =&gt; BF2P2_N_M30_top_spb_i,</v>
      </c>
      <c r="K48" t="str">
        <f t="shared" si="7"/>
        <v>signal BF2P2_N_M30_top_spb_i : std_logic := '0';</v>
      </c>
    </row>
    <row r="49" spans="1:11" x14ac:dyDescent="0.45">
      <c r="A49" t="s">
        <v>126</v>
      </c>
      <c r="B49" t="s">
        <v>109</v>
      </c>
      <c r="C49" t="s">
        <v>127</v>
      </c>
      <c r="D49" t="s">
        <v>265</v>
      </c>
      <c r="F49">
        <v>2</v>
      </c>
      <c r="G49" t="s">
        <v>266</v>
      </c>
      <c r="H49" t="str">
        <f t="shared" si="4"/>
        <v xml:space="preserve">    P22BF_P_M33 : in std_logic;</v>
      </c>
      <c r="I49" t="str">
        <f t="shared" si="5"/>
        <v xml:space="preserve">    P22BF_P_M33 : in std_logic;</v>
      </c>
      <c r="J49" t="str">
        <f t="shared" si="6"/>
        <v xml:space="preserve">    P22BF_P_M33 =&gt; P22BF_P_M33_top_spb_i,</v>
      </c>
      <c r="K49" t="str">
        <f t="shared" si="7"/>
        <v>signal P22BF_P_M33_top_spb_i : std_logic := '0';</v>
      </c>
    </row>
    <row r="50" spans="1:11" x14ac:dyDescent="0.45">
      <c r="A50" t="s">
        <v>128</v>
      </c>
      <c r="B50" t="s">
        <v>112</v>
      </c>
      <c r="C50" t="s">
        <v>129</v>
      </c>
      <c r="D50" t="s">
        <v>265</v>
      </c>
      <c r="F50">
        <v>2</v>
      </c>
      <c r="G50" t="s">
        <v>266</v>
      </c>
      <c r="H50" t="str">
        <f t="shared" si="4"/>
        <v xml:space="preserve">    P22BF_N_M34 : in std_logic;</v>
      </c>
      <c r="I50" t="str">
        <f t="shared" si="5"/>
        <v xml:space="preserve">    P22BF_N_M34 : in std_logic;</v>
      </c>
      <c r="J50" t="str">
        <f t="shared" si="6"/>
        <v xml:space="preserve">    P22BF_N_M34 =&gt; P22BF_N_M34_top_spb_i,</v>
      </c>
      <c r="K50" t="str">
        <f t="shared" si="7"/>
        <v>signal P22BF_N_M34_top_spb_i : std_logic := '0';</v>
      </c>
    </row>
    <row r="51" spans="1:11" x14ac:dyDescent="0.45">
      <c r="H51" t="s">
        <v>261</v>
      </c>
      <c r="I51" t="s">
        <v>261</v>
      </c>
      <c r="J51" t="s">
        <v>261</v>
      </c>
    </row>
    <row r="52" spans="1:11" x14ac:dyDescent="0.45">
      <c r="A52" t="s">
        <v>130</v>
      </c>
      <c r="B52" t="s">
        <v>131</v>
      </c>
      <c r="C52" t="s">
        <v>132</v>
      </c>
      <c r="D52" t="s">
        <v>265</v>
      </c>
      <c r="G52" t="s">
        <v>266</v>
      </c>
      <c r="H52" t="str">
        <f t="shared" si="4"/>
        <v xml:space="preserve">    AH_PS_TTY_RX_C26 : in std_logic;</v>
      </c>
      <c r="I52" t="str">
        <f t="shared" si="5"/>
        <v xml:space="preserve">    AH_PS_TTY_RX_C26 : in std_logic;</v>
      </c>
      <c r="J52" t="str">
        <f t="shared" si="6"/>
        <v xml:space="preserve">    AH_PS_TTY_RX_C26 =&gt; AH_PS_TTY_RX_C26_top_spb_i,</v>
      </c>
      <c r="K52" t="str">
        <f t="shared" si="7"/>
        <v>signal AH_PS_TTY_RX_C26_top_spb_i : std_logic := '0';</v>
      </c>
    </row>
    <row r="53" spans="1:11" x14ac:dyDescent="0.45">
      <c r="A53" t="s">
        <v>133</v>
      </c>
      <c r="B53" t="s">
        <v>134</v>
      </c>
      <c r="C53" t="s">
        <v>135</v>
      </c>
      <c r="D53" t="s">
        <v>267</v>
      </c>
      <c r="G53" t="s">
        <v>266</v>
      </c>
      <c r="H53" t="str">
        <f t="shared" si="4"/>
        <v xml:space="preserve">    AH_PS_TTY_TX_C27 : out std_logic;</v>
      </c>
      <c r="I53" t="str">
        <f t="shared" si="5"/>
        <v xml:space="preserve">    AH_PS_TTY_TX_C27 : out std_logic;</v>
      </c>
      <c r="J53" t="str">
        <f t="shared" si="6"/>
        <v xml:space="preserve">    AH_PS_TTY_TX_C27 =&gt; AH_PS_TTY_TX_C27_top_spb_i,</v>
      </c>
      <c r="K53" t="str">
        <f t="shared" si="7"/>
        <v>signal AH_PS_TTY_TX_C27_top_spb_i : std_logic := '0';</v>
      </c>
    </row>
    <row r="54" spans="1:11" x14ac:dyDescent="0.45">
      <c r="H54" t="s">
        <v>261</v>
      </c>
      <c r="I54" t="s">
        <v>261</v>
      </c>
      <c r="J54" t="s">
        <v>261</v>
      </c>
    </row>
    <row r="55" spans="1:11" x14ac:dyDescent="0.45">
      <c r="A55" t="s">
        <v>136</v>
      </c>
      <c r="B55" t="s">
        <v>137</v>
      </c>
      <c r="C55" t="s">
        <v>138</v>
      </c>
      <c r="D55" t="s">
        <v>265</v>
      </c>
      <c r="G55" t="s">
        <v>266</v>
      </c>
      <c r="H55" t="str">
        <f t="shared" si="4"/>
        <v xml:space="preserve">    AH_PL_SW0_D21 : in std_logic;</v>
      </c>
      <c r="I55" t="str">
        <f t="shared" si="5"/>
        <v xml:space="preserve">    AH_PL_SW0_D21 : in std_logic;</v>
      </c>
      <c r="J55" t="str">
        <f t="shared" si="6"/>
        <v xml:space="preserve">    AH_PL_SW0_D21 =&gt; AH_PL_SW0_D21_top_spb_i,</v>
      </c>
      <c r="K55" t="str">
        <f t="shared" si="7"/>
        <v>signal AH_PL_SW0_D21_top_spb_i : std_logic := '0';</v>
      </c>
    </row>
    <row r="56" spans="1:11" x14ac:dyDescent="0.45">
      <c r="A56" t="s">
        <v>139</v>
      </c>
      <c r="B56" t="s">
        <v>140</v>
      </c>
      <c r="C56" t="s">
        <v>141</v>
      </c>
      <c r="D56" t="s">
        <v>265</v>
      </c>
      <c r="G56" t="s">
        <v>266</v>
      </c>
      <c r="H56" t="str">
        <f t="shared" si="4"/>
        <v xml:space="preserve">    AH_PL_SW1_C22 : in std_logic;</v>
      </c>
      <c r="I56" t="str">
        <f t="shared" si="5"/>
        <v xml:space="preserve">    AH_PL_SW1_C22 : in std_logic;</v>
      </c>
      <c r="J56" t="str">
        <f t="shared" si="6"/>
        <v xml:space="preserve">    AH_PL_SW1_C22 =&gt; AH_PL_SW1_C22_top_spb_i,</v>
      </c>
      <c r="K56" t="str">
        <f t="shared" si="7"/>
        <v>signal AH_PL_SW1_C22_top_spb_i : std_logic := '0';</v>
      </c>
    </row>
    <row r="57" spans="1:11" x14ac:dyDescent="0.45">
      <c r="A57" t="s">
        <v>142</v>
      </c>
      <c r="B57" t="s">
        <v>143</v>
      </c>
      <c r="C57" t="s">
        <v>144</v>
      </c>
      <c r="D57" t="s">
        <v>265</v>
      </c>
      <c r="G57" t="s">
        <v>266</v>
      </c>
      <c r="H57" t="str">
        <f t="shared" si="4"/>
        <v xml:space="preserve">    AH_PL_SW2_C21 : in std_logic;</v>
      </c>
      <c r="I57" t="str">
        <f t="shared" si="5"/>
        <v xml:space="preserve">    AH_PL_SW2_C21 : in std_logic;</v>
      </c>
      <c r="J57" t="str">
        <f t="shared" si="6"/>
        <v xml:space="preserve">    AH_PL_SW2_C21 =&gt; AH_PL_SW2_C21_top_spb_i,</v>
      </c>
      <c r="K57" t="str">
        <f t="shared" si="7"/>
        <v>signal AH_PL_SW2_C21_top_spb_i : std_logic := '0';</v>
      </c>
    </row>
    <row r="58" spans="1:11" x14ac:dyDescent="0.45">
      <c r="A58" t="s">
        <v>145</v>
      </c>
      <c r="B58" t="s">
        <v>146</v>
      </c>
      <c r="C58" t="s">
        <v>147</v>
      </c>
      <c r="D58" t="s">
        <v>265</v>
      </c>
      <c r="G58" t="s">
        <v>266</v>
      </c>
      <c r="H58" t="str">
        <f t="shared" si="4"/>
        <v xml:space="preserve">    AH_PL_SW3_B21 : in std_logic;</v>
      </c>
      <c r="I58" t="str">
        <f t="shared" si="5"/>
        <v xml:space="preserve">    AH_PL_SW3_B21 : in std_logic;</v>
      </c>
      <c r="J58" t="str">
        <f t="shared" si="6"/>
        <v xml:space="preserve">    AH_PL_SW3_B21 =&gt; AH_PL_SW3_B21_top_spb_i,</v>
      </c>
      <c r="K58" t="str">
        <f t="shared" si="7"/>
        <v>signal AH_PL_SW3_B21_top_spb_i : std_logic := '0';</v>
      </c>
    </row>
    <row r="59" spans="1:11" x14ac:dyDescent="0.45">
      <c r="A59" t="s">
        <v>148</v>
      </c>
      <c r="B59" t="s">
        <v>149</v>
      </c>
      <c r="C59" t="s">
        <v>150</v>
      </c>
      <c r="D59" t="s">
        <v>267</v>
      </c>
      <c r="G59" t="s">
        <v>266</v>
      </c>
      <c r="H59" t="str">
        <f t="shared" si="4"/>
        <v xml:space="preserve">    AH_PL_LED0_A21 : out std_logic;</v>
      </c>
      <c r="I59" t="str">
        <f t="shared" si="5"/>
        <v xml:space="preserve">    AH_PL_LED0_A21 : out std_logic;</v>
      </c>
      <c r="J59" t="str">
        <f t="shared" si="6"/>
        <v xml:space="preserve">    AH_PL_LED0_A21 =&gt; AH_PL_LED0_A21_top_spb_i,</v>
      </c>
      <c r="K59" t="str">
        <f t="shared" si="7"/>
        <v>signal AH_PL_LED0_A21_top_spb_i : std_logic := '0';</v>
      </c>
    </row>
    <row r="60" spans="1:11" x14ac:dyDescent="0.45">
      <c r="A60" t="s">
        <v>151</v>
      </c>
      <c r="B60" t="s">
        <v>152</v>
      </c>
      <c r="C60" t="s">
        <v>153</v>
      </c>
      <c r="D60" t="s">
        <v>267</v>
      </c>
      <c r="G60" t="s">
        <v>266</v>
      </c>
      <c r="H60" t="str">
        <f t="shared" si="4"/>
        <v xml:space="preserve">    AH_PL_LED1_A22 : out std_logic;</v>
      </c>
      <c r="I60" t="str">
        <f t="shared" si="5"/>
        <v xml:space="preserve">    AH_PL_LED1_A22 : out std_logic;</v>
      </c>
      <c r="J60" t="str">
        <f t="shared" si="6"/>
        <v xml:space="preserve">    AH_PL_LED1_A22 =&gt; AH_PL_LED1_A22_top_spb_i,</v>
      </c>
      <c r="K60" t="str">
        <f t="shared" si="7"/>
        <v>signal AH_PL_LED1_A22_top_spb_i : std_logic := '0';</v>
      </c>
    </row>
    <row r="61" spans="1:11" x14ac:dyDescent="0.45">
      <c r="A61" t="s">
        <v>154</v>
      </c>
      <c r="B61" t="s">
        <v>155</v>
      </c>
      <c r="C61" t="s">
        <v>156</v>
      </c>
      <c r="D61" t="s">
        <v>267</v>
      </c>
      <c r="G61" t="s">
        <v>266</v>
      </c>
      <c r="H61" t="str">
        <f t="shared" si="4"/>
        <v xml:space="preserve">    AH_PL_LED2_B20 : out std_logic;</v>
      </c>
      <c r="I61" t="str">
        <f t="shared" si="5"/>
        <v xml:space="preserve">    AH_PL_LED2_B20 : out std_logic;</v>
      </c>
      <c r="J61" t="str">
        <f t="shared" si="6"/>
        <v xml:space="preserve">    AH_PL_LED2_B20 =&gt; AH_PL_LED2_B20_top_spb_i,</v>
      </c>
      <c r="K61" t="str">
        <f t="shared" si="7"/>
        <v>signal AH_PL_LED2_B20_top_spb_i : std_logic := '0';</v>
      </c>
    </row>
    <row r="62" spans="1:11" x14ac:dyDescent="0.45">
      <c r="A62" t="s">
        <v>157</v>
      </c>
      <c r="B62" t="s">
        <v>158</v>
      </c>
      <c r="C62" t="s">
        <v>159</v>
      </c>
      <c r="D62" t="s">
        <v>267</v>
      </c>
      <c r="G62" t="s">
        <v>266</v>
      </c>
      <c r="H62" t="str">
        <f t="shared" si="4"/>
        <v xml:space="preserve">    AH_PL_LED3_A20 : out std_logic;</v>
      </c>
      <c r="I62" t="str">
        <f t="shared" si="5"/>
        <v xml:space="preserve">    AH_PL_LED3_A20 : out std_logic;</v>
      </c>
      <c r="J62" t="str">
        <f t="shared" si="6"/>
        <v xml:space="preserve">    AH_PL_LED3_A20 =&gt; AH_PL_LED3_A20_top_spb_i,</v>
      </c>
      <c r="K62" t="str">
        <f t="shared" si="7"/>
        <v>signal AH_PL_LED3_A20_top_spb_i : std_logic := '0';</v>
      </c>
    </row>
    <row r="63" spans="1:11" x14ac:dyDescent="0.45">
      <c r="H63" t="s">
        <v>261</v>
      </c>
      <c r="I63" t="s">
        <v>261</v>
      </c>
      <c r="J63" t="s">
        <v>261</v>
      </c>
    </row>
    <row r="64" spans="1:11" x14ac:dyDescent="0.45">
      <c r="A64" t="s">
        <v>160</v>
      </c>
      <c r="B64" t="s">
        <v>161</v>
      </c>
      <c r="C64" t="s">
        <v>162</v>
      </c>
      <c r="D64" t="s">
        <v>265</v>
      </c>
      <c r="E64" t="s">
        <v>703</v>
      </c>
      <c r="G64" t="s">
        <v>266</v>
      </c>
      <c r="H64" t="str">
        <f t="shared" si="4"/>
        <v xml:space="preserve">    AH_CRST_N_V23 : in std_logic;</v>
      </c>
      <c r="I64" t="str">
        <f t="shared" si="5"/>
        <v xml:space="preserve">    AH_CRST_N_V23 : in std_logic;</v>
      </c>
      <c r="J64" t="str">
        <f t="shared" si="6"/>
        <v xml:space="preserve">    AH_CRST_N_V23 =&gt; AH_CRST_N_V23_top_spb_i,</v>
      </c>
      <c r="K64" t="str">
        <f t="shared" si="7"/>
        <v>signal AH_CRST_N_V23_top_spb_i : std_logic := '0';</v>
      </c>
    </row>
    <row r="65" spans="1:11" x14ac:dyDescent="0.45">
      <c r="A65" t="s">
        <v>163</v>
      </c>
      <c r="B65" t="s">
        <v>168</v>
      </c>
      <c r="C65" t="s">
        <v>164</v>
      </c>
      <c r="D65" t="s">
        <v>265</v>
      </c>
      <c r="E65" t="s">
        <v>703</v>
      </c>
      <c r="G65" t="s">
        <v>266</v>
      </c>
      <c r="H65" t="str">
        <f t="shared" si="4"/>
        <v xml:space="preserve">    AH_SRST_N_U23 : in std_logic;</v>
      </c>
      <c r="I65" t="str">
        <f t="shared" si="5"/>
        <v xml:space="preserve">    AH_SRST_N_U23 : in std_logic;</v>
      </c>
      <c r="J65" t="str">
        <f t="shared" si="6"/>
        <v xml:space="preserve">    AH_SRST_N_U23 =&gt; AH_SRST_N_U23_top_spb_i,</v>
      </c>
      <c r="K65" t="str">
        <f t="shared" si="7"/>
        <v>signal AH_SRST_N_U23_top_spb_i : std_logic := '0';</v>
      </c>
    </row>
    <row r="66" spans="1:11" x14ac:dyDescent="0.45">
      <c r="A66" t="s">
        <v>165</v>
      </c>
      <c r="B66" t="s">
        <v>170</v>
      </c>
      <c r="C66" t="s">
        <v>166</v>
      </c>
      <c r="D66" t="s">
        <v>265</v>
      </c>
      <c r="E66" t="s">
        <v>703</v>
      </c>
      <c r="G66" t="s">
        <v>266</v>
      </c>
      <c r="H66" t="str">
        <f t="shared" si="4"/>
        <v xml:space="preserve">    AH_PROG_N_U21 : in std_logic;</v>
      </c>
      <c r="I66" t="str">
        <f t="shared" si="5"/>
        <v xml:space="preserve">    AH_PROG_N_U21 : in std_logic;</v>
      </c>
      <c r="J66" t="str">
        <f t="shared" si="6"/>
        <v xml:space="preserve">    AH_PROG_N_U21 =&gt; AH_PROG_N_U21_top_spb_i,</v>
      </c>
      <c r="K66" t="str">
        <f t="shared" si="7"/>
        <v>signal AH_PROG_N_U21_top_spb_i : std_logic := '0';</v>
      </c>
    </row>
    <row r="67" spans="1:11" x14ac:dyDescent="0.45">
      <c r="H67" t="s">
        <v>261</v>
      </c>
      <c r="I67" t="s">
        <v>261</v>
      </c>
      <c r="J67" t="s">
        <v>261</v>
      </c>
    </row>
    <row r="68" spans="1:11" x14ac:dyDescent="0.45">
      <c r="A68" t="s">
        <v>236</v>
      </c>
      <c r="B68" t="s">
        <v>237</v>
      </c>
      <c r="C68" t="s">
        <v>238</v>
      </c>
      <c r="D68" t="s">
        <v>265</v>
      </c>
      <c r="E68" t="s">
        <v>675</v>
      </c>
      <c r="G68" t="s">
        <v>266</v>
      </c>
      <c r="H68" t="str">
        <f t="shared" si="4"/>
        <v xml:space="preserve">    AH_SCLK_P_AL8 : in std_logic;</v>
      </c>
      <c r="I68" t="str">
        <f t="shared" si="5"/>
        <v xml:space="preserve">    AH_SCLK_P_AL8 : in std_logic;</v>
      </c>
      <c r="J68" t="str">
        <f t="shared" si="6"/>
        <v xml:space="preserve">    AH_SCLK_P_AL8 =&gt; AH_SCLK_P_AL8_top_spb_i,</v>
      </c>
      <c r="K68" t="str">
        <f t="shared" si="7"/>
        <v>signal AH_SCLK_P_AL8_top_spb_i : std_logic := '0';</v>
      </c>
    </row>
    <row r="69" spans="1:11" x14ac:dyDescent="0.45">
      <c r="A69" t="s">
        <v>239</v>
      </c>
      <c r="B69" t="s">
        <v>240</v>
      </c>
      <c r="C69" t="s">
        <v>241</v>
      </c>
      <c r="D69" t="s">
        <v>265</v>
      </c>
      <c r="E69" t="s">
        <v>675</v>
      </c>
      <c r="G69" t="s">
        <v>266</v>
      </c>
      <c r="H69" t="str">
        <f>"    "&amp;TRIM(A69)&amp;"_"&amp;TRIM(B69)&amp;" : "&amp;TRIM(D69)&amp;" "&amp;G69&amp;""</f>
        <v xml:space="preserve">    AH_SCLK_N_AL7 : in std_logic</v>
      </c>
      <c r="I69" t="str">
        <f xml:space="preserve"> ("    "&amp;TRIM(A69)&amp;"_"&amp;TRIM(B69)&amp;" : " &amp;TRIM(D69)&amp;" "&amp;TRIM(G69)&amp;"")</f>
        <v xml:space="preserve">    AH_SCLK_N_AL7 : in std_logic</v>
      </c>
      <c r="J69" t="str">
        <f xml:space="preserve"> "    "&amp;TRIM(A69)&amp;"_"&amp;TRIM(B69)&amp;" =&gt; "&amp;TRIM(A69)&amp;"_"&amp;TRIM(B69)&amp;"_"&amp;TRIM($C$1)&amp;""</f>
        <v xml:space="preserve">    AH_SCLK_N_AL7 =&gt; AH_SCLK_N_AL7_top_spb_i</v>
      </c>
      <c r="K69" t="str">
        <f t="shared" si="7"/>
        <v>signal AH_SCLK_N_AL7_top_spb_i : std_logic := '0';</v>
      </c>
    </row>
    <row r="70" spans="1:11" x14ac:dyDescent="0.45">
      <c r="H70" t="s">
        <v>261</v>
      </c>
      <c r="I70" t="s">
        <v>261</v>
      </c>
      <c r="J70" t="s">
        <v>261</v>
      </c>
    </row>
    <row r="71" spans="1:11" x14ac:dyDescent="0.45">
      <c r="H71" s="2" t="s">
        <v>257</v>
      </c>
      <c r="I71" s="2" t="s">
        <v>257</v>
      </c>
      <c r="J71" s="2" t="s">
        <v>257</v>
      </c>
    </row>
    <row r="72" spans="1:11" x14ac:dyDescent="0.45">
      <c r="H72" s="2" t="s">
        <v>262</v>
      </c>
      <c r="I72" s="2" t="s">
        <v>270</v>
      </c>
      <c r="J72" s="2"/>
    </row>
    <row r="74" spans="1:11" x14ac:dyDescent="0.45">
      <c r="H74" t="e">
        <f xml:space="preserve"> "architecture rtl of "&amp;#REF!&amp;" is"</f>
        <v>#REF!</v>
      </c>
    </row>
    <row r="75" spans="1:11" x14ac:dyDescent="0.45">
      <c r="H75" t="s">
        <v>319</v>
      </c>
    </row>
    <row r="76" spans="1:11" x14ac:dyDescent="0.45">
      <c r="H76" t="s">
        <v>314</v>
      </c>
    </row>
    <row r="78" spans="1:11" x14ac:dyDescent="0.45">
      <c r="H78" t="s">
        <v>315</v>
      </c>
    </row>
    <row r="79" spans="1:11" x14ac:dyDescent="0.45">
      <c r="H79" t="s">
        <v>318</v>
      </c>
    </row>
    <row r="80" spans="1:11" x14ac:dyDescent="0.45">
      <c r="H80" t="s">
        <v>314</v>
      </c>
    </row>
    <row r="81" spans="8:8" x14ac:dyDescent="0.45">
      <c r="H81" t="s">
        <v>321</v>
      </c>
    </row>
    <row r="82" spans="8:8" x14ac:dyDescent="0.45">
      <c r="H82" s="1" t="s">
        <v>263</v>
      </c>
    </row>
    <row r="83" spans="8:8" x14ac:dyDescent="0.45">
      <c r="H83" t="s">
        <v>322</v>
      </c>
    </row>
    <row r="84" spans="8:8" x14ac:dyDescent="0.45">
      <c r="H84" s="1" t="s">
        <v>263</v>
      </c>
    </row>
    <row r="85" spans="8:8" x14ac:dyDescent="0.45">
      <c r="H85" t="s">
        <v>316</v>
      </c>
    </row>
    <row r="86" spans="8:8" x14ac:dyDescent="0.45">
      <c r="H86" t="s">
        <v>317</v>
      </c>
    </row>
    <row r="87" spans="8:8" x14ac:dyDescent="0.45">
      <c r="H87" s="1" t="s">
        <v>263</v>
      </c>
    </row>
    <row r="88" spans="8:8" x14ac:dyDescent="0.45">
      <c r="H88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C33" sqref="C33"/>
    </sheetView>
  </sheetViews>
  <sheetFormatPr defaultRowHeight="17" x14ac:dyDescent="0.45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556</v>
      </c>
      <c r="B1" s="2"/>
      <c r="C1" s="2" t="s">
        <v>557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277</v>
      </c>
      <c r="B4" t="s">
        <v>274</v>
      </c>
      <c r="C4" s="1" t="s">
        <v>275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 x14ac:dyDescent="0.45">
      <c r="A5" s="2"/>
      <c r="B5" s="2"/>
      <c r="C5" s="2"/>
      <c r="D5" s="2"/>
      <c r="E5" s="2" t="s">
        <v>257</v>
      </c>
      <c r="F5" s="2" t="s">
        <v>257</v>
      </c>
      <c r="G5" s="2" t="s">
        <v>279</v>
      </c>
    </row>
    <row r="6" spans="1:8" x14ac:dyDescent="0.45">
      <c r="A6" s="2"/>
      <c r="B6" s="2"/>
      <c r="C6" s="2"/>
      <c r="D6" s="2"/>
      <c r="E6" s="2" t="s">
        <v>258</v>
      </c>
      <c r="F6" s="2" t="s">
        <v>258</v>
      </c>
      <c r="G6" s="2" t="s">
        <v>271</v>
      </c>
      <c r="H6" t="str">
        <f>"    -- componet [ "&amp;C1&amp;" ] signal define"</f>
        <v xml:space="preserve">    -- componet [ p2_mixer_i ] signal define</v>
      </c>
    </row>
    <row r="7" spans="1:8" x14ac:dyDescent="0.45">
      <c r="E7" t="s">
        <v>261</v>
      </c>
      <c r="F7" t="s">
        <v>261</v>
      </c>
      <c r="G7" t="s">
        <v>261</v>
      </c>
    </row>
    <row r="8" spans="1:8" x14ac:dyDescent="0.45">
      <c r="A8" s="10" t="s">
        <v>565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 x14ac:dyDescent="0.45">
      <c r="A9" s="10" t="s">
        <v>566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 x14ac:dyDescent="0.45">
      <c r="A10" s="10" t="s">
        <v>567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 x14ac:dyDescent="0.45">
      <c r="A11" s="10" t="s">
        <v>568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 x14ac:dyDescent="0.45">
      <c r="E12" t="s">
        <v>260</v>
      </c>
    </row>
    <row r="13" spans="1:8" x14ac:dyDescent="0.45">
      <c r="A13" s="10" t="s">
        <v>569</v>
      </c>
      <c r="B13" t="s">
        <v>267</v>
      </c>
      <c r="C13" t="s">
        <v>266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 x14ac:dyDescent="0.45">
      <c r="A14" s="10" t="s">
        <v>570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 x14ac:dyDescent="0.45">
      <c r="A15" s="10" t="s">
        <v>571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 x14ac:dyDescent="0.45">
      <c r="A16" s="10" t="s">
        <v>572</v>
      </c>
      <c r="B16" t="s">
        <v>267</v>
      </c>
      <c r="C16" t="s">
        <v>436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 x14ac:dyDescent="0.45">
      <c r="E17" t="s">
        <v>260</v>
      </c>
    </row>
    <row r="18" spans="1:8" x14ac:dyDescent="0.45">
      <c r="A18" t="s">
        <v>564</v>
      </c>
      <c r="B18" t="s">
        <v>265</v>
      </c>
      <c r="C18" t="s">
        <v>266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 x14ac:dyDescent="0.45">
      <c r="A19" t="s">
        <v>558</v>
      </c>
      <c r="B19" t="s">
        <v>267</v>
      </c>
      <c r="C19" t="s">
        <v>280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 x14ac:dyDescent="0.45">
      <c r="A20" t="s">
        <v>559</v>
      </c>
      <c r="B20" t="s">
        <v>265</v>
      </c>
      <c r="C20" t="s">
        <v>436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 x14ac:dyDescent="0.45">
      <c r="E21" t="s">
        <v>260</v>
      </c>
    </row>
    <row r="22" spans="1:8" x14ac:dyDescent="0.45">
      <c r="A22" s="11" t="s">
        <v>560</v>
      </c>
      <c r="B22" t="s">
        <v>265</v>
      </c>
      <c r="C22" t="s">
        <v>266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 x14ac:dyDescent="0.45">
      <c r="A23" s="11" t="s">
        <v>561</v>
      </c>
      <c r="B23" t="s">
        <v>265</v>
      </c>
      <c r="C23" t="s">
        <v>436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 x14ac:dyDescent="0.45">
      <c r="E24" t="s">
        <v>260</v>
      </c>
    </row>
    <row r="25" spans="1:8" x14ac:dyDescent="0.45">
      <c r="A25" t="s">
        <v>562</v>
      </c>
      <c r="B25" t="s">
        <v>265</v>
      </c>
      <c r="C25" t="s">
        <v>266</v>
      </c>
      <c r="E25" t="str">
        <f xml:space="preserve"> ("    "&amp;TRIM(A25)&amp; " : " &amp;TRIM(B25)&amp;" "&amp;TRIM(C25)&amp;";")</f>
        <v xml:space="preserve">    s_p2_mixer_reset_n : in std_logic;</v>
      </c>
      <c r="F25" t="str">
        <f xml:space="preserve"> ("    "&amp;TRIM(A25)&amp; " : " &amp;TRIM(B25)&amp;" "&amp;TRIM(C25)&amp;";")</f>
        <v xml:space="preserve">    s_p2_mixer_reset_n : in std_logic;</v>
      </c>
      <c r="G25" t="str">
        <f xml:space="preserve"> ("    "&amp;TRIM(A25) &amp; " =&gt; "&amp;TRIM(A25)&amp;"_"&amp;TRIM($C$1)&amp;",")</f>
        <v xml:space="preserve">    s_p2_mixer_reset_n =&gt; s_p2_mixer_reset_n_p2_mixer_i,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s_p2_mixer_reset_n_p2_mixer_i : std_logic := '0';</v>
      </c>
    </row>
    <row r="26" spans="1:8" x14ac:dyDescent="0.45">
      <c r="A26" t="s">
        <v>563</v>
      </c>
      <c r="B26" t="s">
        <v>265</v>
      </c>
      <c r="C26" t="s">
        <v>266</v>
      </c>
      <c r="E26" t="str">
        <f xml:space="preserve"> ("    "&amp;TRIM(A26)&amp; " : " &amp;TRIM(B26)&amp;" "&amp;TRIM(C26)&amp;"")</f>
        <v xml:space="preserve">    s_p2_mixer_clock : in std_logic</v>
      </c>
      <c r="F26" t="str">
        <f xml:space="preserve"> ("    "&amp;TRIM(A26)&amp; " : " &amp;TRIM(B26)&amp;" "&amp;TRIM(C26)&amp;"")</f>
        <v xml:space="preserve">    s_p2_mixer_clock : in std_logic</v>
      </c>
      <c r="G26" t="str">
        <f xml:space="preserve"> ("    "&amp;TRIM(A26) &amp; " =&gt; "&amp;TRIM(A26)&amp;"_"&amp;TRIM($C$1)&amp;"")</f>
        <v xml:space="preserve">    s_p2_mixer_clock =&gt; s_p2_mixer_clock_p2_mixer_i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s_p2_mixer_clock_p2_mixer_i : std_logic := '0';</v>
      </c>
    </row>
    <row r="27" spans="1:8" x14ac:dyDescent="0.45">
      <c r="E27" t="s">
        <v>261</v>
      </c>
      <c r="F27" t="s">
        <v>261</v>
      </c>
      <c r="G27" t="s">
        <v>261</v>
      </c>
    </row>
    <row r="28" spans="1:8" x14ac:dyDescent="0.45">
      <c r="A28" s="2"/>
      <c r="B28" s="2"/>
      <c r="C28" s="2"/>
      <c r="D28" s="2"/>
      <c r="E28" s="2" t="s">
        <v>257</v>
      </c>
      <c r="F28" s="2" t="s">
        <v>257</v>
      </c>
      <c r="G28" s="2" t="s">
        <v>257</v>
      </c>
    </row>
    <row r="29" spans="1:8" x14ac:dyDescent="0.45">
      <c r="A29" s="2"/>
      <c r="B29" s="2"/>
      <c r="C29" s="2"/>
      <c r="D29" s="2"/>
      <c r="E29" s="2" t="s">
        <v>262</v>
      </c>
      <c r="F29" s="2" t="s">
        <v>270</v>
      </c>
      <c r="G29" s="2"/>
    </row>
    <row r="31" spans="1:8" x14ac:dyDescent="0.45">
      <c r="E31" t="str">
        <f xml:space="preserve"> "architecture rtl of "&amp;$A$1&amp;" is"</f>
        <v>architecture rtl of p2_mixer is</v>
      </c>
    </row>
    <row r="32" spans="1:8" x14ac:dyDescent="0.45">
      <c r="E32" t="s">
        <v>319</v>
      </c>
    </row>
    <row r="33" spans="5:5" x14ac:dyDescent="0.45">
      <c r="E33" t="s">
        <v>314</v>
      </c>
    </row>
    <row r="35" spans="5:5" x14ac:dyDescent="0.45">
      <c r="E35" t="s">
        <v>315</v>
      </c>
    </row>
    <row r="36" spans="5:5" x14ac:dyDescent="0.45">
      <c r="E36" t="s">
        <v>318</v>
      </c>
    </row>
    <row r="37" spans="5:5" x14ac:dyDescent="0.45">
      <c r="E37" t="s">
        <v>314</v>
      </c>
    </row>
    <row r="38" spans="5:5" x14ac:dyDescent="0.45">
      <c r="E38" t="s">
        <v>321</v>
      </c>
    </row>
    <row r="39" spans="5:5" x14ac:dyDescent="0.45">
      <c r="E39" s="1" t="s">
        <v>263</v>
      </c>
    </row>
    <row r="40" spans="5:5" x14ac:dyDescent="0.45">
      <c r="E40" t="s">
        <v>322</v>
      </c>
    </row>
    <row r="41" spans="5:5" x14ac:dyDescent="0.45">
      <c r="E41" s="1" t="s">
        <v>263</v>
      </c>
    </row>
    <row r="42" spans="5:5" x14ac:dyDescent="0.45">
      <c r="E42" t="s">
        <v>316</v>
      </c>
    </row>
    <row r="43" spans="5:5" x14ac:dyDescent="0.45">
      <c r="E43" t="s">
        <v>317</v>
      </c>
    </row>
    <row r="44" spans="5:5" x14ac:dyDescent="0.45">
      <c r="E44" s="1" t="s">
        <v>263</v>
      </c>
    </row>
    <row r="45" spans="5:5" x14ac:dyDescent="0.45">
      <c r="E4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B58" sqref="B58"/>
    </sheetView>
  </sheetViews>
  <sheetFormatPr defaultRowHeight="17" x14ac:dyDescent="0.45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539</v>
      </c>
      <c r="B1" s="2"/>
      <c r="C1" s="2" t="s">
        <v>540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554</v>
      </c>
      <c r="D5" s="1" t="s">
        <v>555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bs_fir_ddc_i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s="10" t="s">
        <v>465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 x14ac:dyDescent="0.45">
      <c r="A11" s="10" t="s">
        <v>466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 x14ac:dyDescent="0.45">
      <c r="A12" s="10" t="s">
        <v>467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 x14ac:dyDescent="0.45">
      <c r="A13" s="10" t="s">
        <v>468</v>
      </c>
      <c r="B13" t="s">
        <v>267</v>
      </c>
      <c r="C13" t="s">
        <v>470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 x14ac:dyDescent="0.45">
      <c r="E14" t="s">
        <v>259</v>
      </c>
    </row>
    <row r="15" spans="1:8" x14ac:dyDescent="0.45">
      <c r="A15" s="10" t="s">
        <v>422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 x14ac:dyDescent="0.45">
      <c r="A16" s="10" t="s">
        <v>419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 x14ac:dyDescent="0.45">
      <c r="A17" s="10" t="s">
        <v>420</v>
      </c>
      <c r="B17" t="s">
        <v>267</v>
      </c>
      <c r="C17" t="s">
        <v>266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 x14ac:dyDescent="0.45">
      <c r="A18" s="10" t="s">
        <v>421</v>
      </c>
      <c r="B18" t="s">
        <v>267</v>
      </c>
      <c r="C18" t="s">
        <v>436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 x14ac:dyDescent="0.45">
      <c r="E19" t="s">
        <v>259</v>
      </c>
    </row>
    <row r="20" spans="1:8" x14ac:dyDescent="0.45">
      <c r="A20" s="10" t="s">
        <v>423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 x14ac:dyDescent="0.45">
      <c r="A21" s="10" t="s">
        <v>424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 x14ac:dyDescent="0.45">
      <c r="A22" s="10" t="s">
        <v>425</v>
      </c>
      <c r="B22" t="s">
        <v>267</v>
      </c>
      <c r="C22" t="s">
        <v>469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 x14ac:dyDescent="0.45">
      <c r="E23" t="s">
        <v>259</v>
      </c>
    </row>
    <row r="24" spans="1:8" x14ac:dyDescent="0.45">
      <c r="A24" s="10" t="s">
        <v>415</v>
      </c>
      <c r="B24" t="s">
        <v>265</v>
      </c>
      <c r="C24" t="s">
        <v>266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 x14ac:dyDescent="0.45">
      <c r="A25" s="10" t="s">
        <v>416</v>
      </c>
      <c r="B25" t="s">
        <v>267</v>
      </c>
      <c r="C25" t="s">
        <v>266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 x14ac:dyDescent="0.45">
      <c r="A26" s="10" t="s">
        <v>417</v>
      </c>
      <c r="B26" t="s">
        <v>265</v>
      </c>
      <c r="C26" t="s">
        <v>266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 x14ac:dyDescent="0.45">
      <c r="A27" s="10" t="s">
        <v>418</v>
      </c>
      <c r="B27" t="s">
        <v>265</v>
      </c>
      <c r="C27" t="s">
        <v>436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 x14ac:dyDescent="0.45">
      <c r="E28" t="s">
        <v>259</v>
      </c>
    </row>
    <row r="29" spans="1:8" x14ac:dyDescent="0.45">
      <c r="A29" t="s">
        <v>438</v>
      </c>
      <c r="B29" t="s">
        <v>267</v>
      </c>
      <c r="C29" t="s">
        <v>266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 x14ac:dyDescent="0.45">
      <c r="E30" t="s">
        <v>259</v>
      </c>
    </row>
    <row r="31" spans="1:8" x14ac:dyDescent="0.45">
      <c r="A31" t="s">
        <v>471</v>
      </c>
      <c r="B31" t="s">
        <v>265</v>
      </c>
      <c r="C31" t="s">
        <v>266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 x14ac:dyDescent="0.45">
      <c r="A32" t="s">
        <v>472</v>
      </c>
      <c r="B32" t="s">
        <v>265</v>
      </c>
      <c r="C32" t="s">
        <v>266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 x14ac:dyDescent="0.45">
      <c r="A33" t="s">
        <v>473</v>
      </c>
      <c r="B33" t="s">
        <v>265</v>
      </c>
      <c r="C33" t="s">
        <v>266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 x14ac:dyDescent="0.45">
      <c r="A34" t="s">
        <v>474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 x14ac:dyDescent="0.45">
      <c r="E35" t="s">
        <v>259</v>
      </c>
    </row>
    <row r="36" spans="1:8" x14ac:dyDescent="0.45">
      <c r="A36" t="s">
        <v>550</v>
      </c>
      <c r="B36" t="s">
        <v>267</v>
      </c>
      <c r="C36" t="s">
        <v>266</v>
      </c>
      <c r="D36" t="s">
        <v>549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 x14ac:dyDescent="0.45">
      <c r="A37" t="s">
        <v>551</v>
      </c>
      <c r="B37" t="s">
        <v>267</v>
      </c>
      <c r="C37" t="s">
        <v>380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 x14ac:dyDescent="0.45">
      <c r="A38" t="s">
        <v>552</v>
      </c>
      <c r="B38" t="s">
        <v>267</v>
      </c>
      <c r="C38" t="s">
        <v>443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 x14ac:dyDescent="0.45">
      <c r="A39" t="s">
        <v>553</v>
      </c>
      <c r="B39" t="s">
        <v>267</v>
      </c>
      <c r="C39" t="s">
        <v>436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 x14ac:dyDescent="0.45">
      <c r="E40" t="s">
        <v>259</v>
      </c>
    </row>
    <row r="41" spans="1:8" x14ac:dyDescent="0.45">
      <c r="A41" s="11" t="s">
        <v>543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 x14ac:dyDescent="0.45">
      <c r="A42" s="11" t="s">
        <v>544</v>
      </c>
      <c r="B42" t="s">
        <v>265</v>
      </c>
      <c r="C42" t="s">
        <v>436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 x14ac:dyDescent="0.45">
      <c r="E43" t="s">
        <v>259</v>
      </c>
    </row>
    <row r="44" spans="1:8" x14ac:dyDescent="0.45">
      <c r="A44" s="10" t="s">
        <v>545</v>
      </c>
      <c r="B44" t="s">
        <v>265</v>
      </c>
      <c r="C44" t="s">
        <v>266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 x14ac:dyDescent="0.45">
      <c r="A45" s="10" t="s">
        <v>546</v>
      </c>
      <c r="B45" t="s">
        <v>267</v>
      </c>
      <c r="C45" t="s">
        <v>266</v>
      </c>
      <c r="D45" t="s">
        <v>268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 x14ac:dyDescent="0.45">
      <c r="A46" s="10" t="s">
        <v>547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 x14ac:dyDescent="0.45">
      <c r="A47" s="10" t="s">
        <v>548</v>
      </c>
      <c r="B47" t="s">
        <v>265</v>
      </c>
      <c r="C47" t="s">
        <v>436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 x14ac:dyDescent="0.45">
      <c r="E48" t="s">
        <v>260</v>
      </c>
    </row>
    <row r="49" spans="1:8" x14ac:dyDescent="0.45">
      <c r="A49" t="s">
        <v>541</v>
      </c>
      <c r="B49" t="s">
        <v>265</v>
      </c>
      <c r="C49" t="s">
        <v>266</v>
      </c>
      <c r="E49" t="str">
        <f xml:space="preserve"> ("    "&amp;TRIM(A49)&amp; " : " &amp;TRIM(B49)&amp;" "&amp;TRIM(C49)&amp;";")</f>
        <v xml:space="preserve">    s_bs_fir_ddc_reset_n : in std_logic;</v>
      </c>
      <c r="F49" t="str">
        <f xml:space="preserve"> ("    "&amp;TRIM(A49)&amp; " : " &amp;TRIM(B49)&amp;" "&amp;TRIM(C49)&amp;";")</f>
        <v xml:space="preserve">    s_bs_fir_ddc_reset_n : in std_logic;</v>
      </c>
      <c r="G49" t="str">
        <f xml:space="preserve"> ("    "&amp;TRIM(A49) &amp; " =&gt; "&amp;TRIM(A49)&amp;"_"&amp;TRIM($C$1)&amp;",")</f>
        <v xml:space="preserve">    s_bs_fir_ddc_reset_n =&gt; s_bs_fir_ddc_reset_n_bs_fir_ddc_i,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s_bs_fir_ddc_reset_n_bs_fir_ddc_i : std_logic := '0';</v>
      </c>
    </row>
    <row r="50" spans="1:8" x14ac:dyDescent="0.45">
      <c r="A50" t="s">
        <v>542</v>
      </c>
      <c r="B50" t="s">
        <v>265</v>
      </c>
      <c r="C50" t="s">
        <v>266</v>
      </c>
      <c r="E50" t="str">
        <f xml:space="preserve"> ("    "&amp;TRIM(A50)&amp; " : " &amp;TRIM(B50)&amp;" "&amp;TRIM(C50)&amp;"")</f>
        <v xml:space="preserve">    s_bs_fir_ddc_clock : in std_logic</v>
      </c>
      <c r="F50" t="str">
        <f xml:space="preserve"> ("    "&amp;TRIM(A50)&amp; " : " &amp;TRIM(B50)&amp;" "&amp;TRIM(C50)&amp;"")</f>
        <v xml:space="preserve">    s_bs_fir_ddc_clock : in std_logic</v>
      </c>
      <c r="G50" t="str">
        <f xml:space="preserve"> ("    "&amp;TRIM(A50) &amp; " =&gt; "&amp;TRIM(A50)&amp;"_"&amp;TRIM($C$1)&amp;"")</f>
        <v xml:space="preserve">    s_bs_fir_ddc_clock =&gt; s_bs_fir_ddc_clock_bs_fir_ddc_i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s_bs_fir_ddc_clock_bs_fir_ddc_i : std_logic := '0';</v>
      </c>
    </row>
    <row r="51" spans="1:8" x14ac:dyDescent="0.45">
      <c r="E51" t="s">
        <v>261</v>
      </c>
      <c r="F51" t="s">
        <v>261</v>
      </c>
      <c r="G51" t="s">
        <v>261</v>
      </c>
    </row>
    <row r="52" spans="1:8" x14ac:dyDescent="0.45">
      <c r="A52" s="2"/>
      <c r="B52" s="2"/>
      <c r="C52" s="2"/>
      <c r="D52" s="2"/>
      <c r="E52" s="2" t="s">
        <v>257</v>
      </c>
      <c r="F52" s="2" t="s">
        <v>257</v>
      </c>
      <c r="G52" s="2" t="s">
        <v>257</v>
      </c>
    </row>
    <row r="53" spans="1:8" x14ac:dyDescent="0.45">
      <c r="A53" s="2"/>
      <c r="B53" s="2"/>
      <c r="C53" s="2"/>
      <c r="D53" s="2"/>
      <c r="E53" s="2" t="s">
        <v>262</v>
      </c>
      <c r="F53" s="2" t="s">
        <v>270</v>
      </c>
      <c r="G53" s="2"/>
    </row>
    <row r="55" spans="1:8" x14ac:dyDescent="0.45">
      <c r="E55" t="str">
        <f xml:space="preserve"> "architecture rtl of "&amp;$A$1&amp;" is"</f>
        <v>architecture rtl of bs_fir_ddc_wrapper is</v>
      </c>
    </row>
    <row r="56" spans="1:8" x14ac:dyDescent="0.45">
      <c r="E56" t="s">
        <v>319</v>
      </c>
    </row>
    <row r="57" spans="1:8" x14ac:dyDescent="0.45">
      <c r="E57" t="s">
        <v>314</v>
      </c>
    </row>
    <row r="59" spans="1:8" x14ac:dyDescent="0.45">
      <c r="E59" t="s">
        <v>315</v>
      </c>
    </row>
    <row r="60" spans="1:8" x14ac:dyDescent="0.45">
      <c r="E60" t="s">
        <v>318</v>
      </c>
    </row>
    <row r="61" spans="1:8" x14ac:dyDescent="0.45">
      <c r="E61" t="s">
        <v>314</v>
      </c>
    </row>
    <row r="62" spans="1:8" x14ac:dyDescent="0.45">
      <c r="E62" t="s">
        <v>321</v>
      </c>
    </row>
    <row r="63" spans="1:8" x14ac:dyDescent="0.45">
      <c r="E63" s="1" t="s">
        <v>263</v>
      </c>
    </row>
    <row r="64" spans="1:8" x14ac:dyDescent="0.45">
      <c r="E64" t="s">
        <v>322</v>
      </c>
    </row>
    <row r="65" spans="5:5" x14ac:dyDescent="0.45">
      <c r="E65" s="1" t="s">
        <v>263</v>
      </c>
    </row>
    <row r="66" spans="5:5" x14ac:dyDescent="0.45">
      <c r="E66" t="s">
        <v>316</v>
      </c>
    </row>
    <row r="67" spans="5:5" x14ac:dyDescent="0.45">
      <c r="E67" t="s">
        <v>317</v>
      </c>
    </row>
    <row r="68" spans="5:5" x14ac:dyDescent="0.45">
      <c r="E68" s="1" t="s">
        <v>263</v>
      </c>
    </row>
    <row r="69" spans="5:5" x14ac:dyDescent="0.45">
      <c r="E6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E23" sqref="E2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454</v>
      </c>
      <c r="B1" s="2"/>
      <c r="C1" s="2" t="s">
        <v>455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276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bs_ram_4k_i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t="s">
        <v>456</v>
      </c>
      <c r="B10" t="s">
        <v>265</v>
      </c>
      <c r="C10" t="s">
        <v>383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 x14ac:dyDescent="0.45">
      <c r="A11" t="s">
        <v>457</v>
      </c>
      <c r="B11" t="s">
        <v>267</v>
      </c>
      <c r="C11" t="s">
        <v>581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 x14ac:dyDescent="0.45">
      <c r="E12" t="s">
        <v>260</v>
      </c>
    </row>
    <row r="13" spans="1:8" x14ac:dyDescent="0.45">
      <c r="A13" t="s">
        <v>458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 x14ac:dyDescent="0.45">
      <c r="A14" t="s">
        <v>459</v>
      </c>
      <c r="B14" t="s">
        <v>265</v>
      </c>
      <c r="C14" t="s">
        <v>383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 x14ac:dyDescent="0.45">
      <c r="A15" t="s">
        <v>460</v>
      </c>
      <c r="B15" t="s">
        <v>265</v>
      </c>
      <c r="C15" t="s">
        <v>581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 x14ac:dyDescent="0.45">
      <c r="E16" t="s">
        <v>259</v>
      </c>
    </row>
    <row r="17" spans="1:8" x14ac:dyDescent="0.45">
      <c r="A17" t="s">
        <v>461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s_bs_ram_4k_reset_n : in std_logic;</v>
      </c>
      <c r="F17" t="str">
        <f xml:space="preserve"> ("    "&amp;TRIM(A17)&amp; " : " &amp;TRIM(B17)&amp;" "&amp;TRIM(C17)&amp;";")</f>
        <v xml:space="preserve">    s_bs_ram_4k_reset_n : in std_logic;</v>
      </c>
      <c r="G17" t="str">
        <f xml:space="preserve"> ("    "&amp;TRIM(A17) &amp; " =&gt; "&amp;TRIM(A17)&amp;"_"&amp;TRIM($C$1)&amp;",")</f>
        <v xml:space="preserve">    s_bs_ram_4k_reset_n =&gt; s_bs_ram_4k_reset_n_bs_ram_4k_i,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s_bs_ram_4k_reset_n_bs_ram_4k_i : std_logic := '0';</v>
      </c>
    </row>
    <row r="18" spans="1:8" x14ac:dyDescent="0.45">
      <c r="A18" t="s">
        <v>462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s_bs_ram_4k_clock : in std_logic</v>
      </c>
      <c r="F18" t="str">
        <f xml:space="preserve"> ("    "&amp;TRIM(A18)&amp; " : " &amp;TRIM(B18)&amp;" "&amp;TRIM(C18)&amp;"")</f>
        <v xml:space="preserve">    s_bs_ram_4k_clock : in std_logic</v>
      </c>
      <c r="G18" t="str">
        <f xml:space="preserve"> ("    "&amp;TRIM(A18) &amp; " =&gt; "&amp;TRIM(A18)&amp;"_"&amp;TRIM($C$1)&amp;"")</f>
        <v xml:space="preserve">    s_bs_ram_4k_clock =&gt; s_bs_ram_4k_clock_bs_ram_4k_i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s_bs_ram_4k_clock_bs_ram_4k_i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bs_ram_4k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2" sqref="A42"/>
    </sheetView>
  </sheetViews>
  <sheetFormatPr defaultRowHeight="17" x14ac:dyDescent="0.45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439</v>
      </c>
      <c r="B1" s="2"/>
      <c r="C1" s="2" t="s">
        <v>440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367</v>
      </c>
      <c r="B3" t="s">
        <v>274</v>
      </c>
      <c r="C3" s="1" t="s">
        <v>368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 x14ac:dyDescent="0.45">
      <c r="A4" t="s">
        <v>379</v>
      </c>
      <c r="B4" t="s">
        <v>274</v>
      </c>
      <c r="C4" s="1" t="s">
        <v>385</v>
      </c>
      <c r="D4" s="1" t="s">
        <v>386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 x14ac:dyDescent="0.45">
      <c r="A5" t="s">
        <v>382</v>
      </c>
      <c r="B5" t="s">
        <v>274</v>
      </c>
      <c r="C5" s="1" t="s">
        <v>381</v>
      </c>
      <c r="D5" s="1" t="s">
        <v>384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 x14ac:dyDescent="0.45">
      <c r="A6" t="s">
        <v>278</v>
      </c>
      <c r="B6" t="s">
        <v>274</v>
      </c>
      <c r="C6" s="1" t="s">
        <v>414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 x14ac:dyDescent="0.45">
      <c r="A7" s="2"/>
      <c r="B7" s="2"/>
      <c r="C7" s="2"/>
      <c r="D7" s="2"/>
      <c r="E7" s="2" t="s">
        <v>257</v>
      </c>
      <c r="F7" s="2" t="s">
        <v>257</v>
      </c>
      <c r="G7" s="2" t="s">
        <v>279</v>
      </c>
    </row>
    <row r="8" spans="1:8" x14ac:dyDescent="0.45">
      <c r="A8" s="2"/>
      <c r="B8" s="2"/>
      <c r="C8" s="2"/>
      <c r="D8" s="2"/>
      <c r="E8" s="2" t="s">
        <v>258</v>
      </c>
      <c r="F8" s="2" t="s">
        <v>258</v>
      </c>
      <c r="G8" s="2" t="s">
        <v>271</v>
      </c>
      <c r="H8" t="str">
        <f>"    -- componet [ "&amp;C1&amp;" ] signal define"</f>
        <v xml:space="preserve">    -- componet [ bs_fft_4k_i ] signal define</v>
      </c>
    </row>
    <row r="9" spans="1:8" x14ac:dyDescent="0.45">
      <c r="E9" t="s">
        <v>261</v>
      </c>
      <c r="F9" t="s">
        <v>261</v>
      </c>
      <c r="G9" t="s">
        <v>261</v>
      </c>
    </row>
    <row r="10" spans="1:8" x14ac:dyDescent="0.45">
      <c r="A10" s="10" t="s">
        <v>422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 x14ac:dyDescent="0.45">
      <c r="A11" s="10" t="s">
        <v>419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 x14ac:dyDescent="0.45">
      <c r="A12" s="10" t="s">
        <v>420</v>
      </c>
      <c r="B12" t="s">
        <v>267</v>
      </c>
      <c r="C12" t="s">
        <v>266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 x14ac:dyDescent="0.45">
      <c r="A13" s="10" t="s">
        <v>421</v>
      </c>
      <c r="B13" t="s">
        <v>267</v>
      </c>
      <c r="C13" t="s">
        <v>435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 x14ac:dyDescent="0.45">
      <c r="E14" t="s">
        <v>259</v>
      </c>
    </row>
    <row r="15" spans="1:8" x14ac:dyDescent="0.45">
      <c r="A15" s="10" t="s">
        <v>423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 x14ac:dyDescent="0.45">
      <c r="A16" s="10" t="s">
        <v>424</v>
      </c>
      <c r="B16" t="s">
        <v>265</v>
      </c>
      <c r="C16" t="s">
        <v>266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 x14ac:dyDescent="0.45">
      <c r="A17" s="10" t="s">
        <v>425</v>
      </c>
      <c r="B17" t="s">
        <v>267</v>
      </c>
      <c r="C17" t="s">
        <v>434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 x14ac:dyDescent="0.45">
      <c r="E18" t="s">
        <v>259</v>
      </c>
    </row>
    <row r="19" spans="1:8" x14ac:dyDescent="0.45">
      <c r="A19" s="10" t="s">
        <v>894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 x14ac:dyDescent="0.45">
      <c r="A20" s="10" t="s">
        <v>416</v>
      </c>
      <c r="B20" t="s">
        <v>267</v>
      </c>
      <c r="C20" t="s">
        <v>266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 x14ac:dyDescent="0.45">
      <c r="A21" s="10" t="s">
        <v>417</v>
      </c>
      <c r="B21" t="s">
        <v>265</v>
      </c>
      <c r="C21" t="s">
        <v>266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 x14ac:dyDescent="0.45">
      <c r="A22" s="10" t="s">
        <v>418</v>
      </c>
      <c r="B22" t="s">
        <v>265</v>
      </c>
      <c r="C22" t="s">
        <v>435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 x14ac:dyDescent="0.45">
      <c r="E23" t="s">
        <v>259</v>
      </c>
    </row>
    <row r="24" spans="1:8" x14ac:dyDescent="0.45">
      <c r="A24" t="s">
        <v>438</v>
      </c>
      <c r="B24" t="s">
        <v>267</v>
      </c>
      <c r="C24" t="s">
        <v>266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 x14ac:dyDescent="0.45">
      <c r="E25" t="s">
        <v>259</v>
      </c>
    </row>
    <row r="26" spans="1:8" x14ac:dyDescent="0.45">
      <c r="A26" t="s">
        <v>426</v>
      </c>
      <c r="B26" t="s">
        <v>265</v>
      </c>
      <c r="C26" t="s">
        <v>266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 x14ac:dyDescent="0.45">
      <c r="A27" t="s">
        <v>427</v>
      </c>
      <c r="B27" t="s">
        <v>265</v>
      </c>
      <c r="C27" t="s">
        <v>266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 x14ac:dyDescent="0.45">
      <c r="A28" t="s">
        <v>428</v>
      </c>
      <c r="B28" t="s">
        <v>265</v>
      </c>
      <c r="C28" t="s">
        <v>266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 x14ac:dyDescent="0.45">
      <c r="A29" t="s">
        <v>429</v>
      </c>
      <c r="B29" t="s">
        <v>265</v>
      </c>
      <c r="C29" t="s">
        <v>266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 x14ac:dyDescent="0.45">
      <c r="A30" t="s">
        <v>430</v>
      </c>
      <c r="B30" t="s">
        <v>265</v>
      </c>
      <c r="C30" t="s">
        <v>266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 x14ac:dyDescent="0.45">
      <c r="A31" t="s">
        <v>431</v>
      </c>
      <c r="B31" t="s">
        <v>265</v>
      </c>
      <c r="C31" t="s">
        <v>266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 x14ac:dyDescent="0.45">
      <c r="E32" t="s">
        <v>259</v>
      </c>
    </row>
    <row r="33" spans="1:8" x14ac:dyDescent="0.45">
      <c r="A33" s="10" t="s">
        <v>444</v>
      </c>
      <c r="B33" t="s">
        <v>267</v>
      </c>
      <c r="C33" t="s">
        <v>266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 x14ac:dyDescent="0.45">
      <c r="A34" s="10" t="s">
        <v>445</v>
      </c>
      <c r="B34" t="s">
        <v>265</v>
      </c>
      <c r="C34" t="s">
        <v>266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 x14ac:dyDescent="0.45">
      <c r="A35" s="10" t="s">
        <v>446</v>
      </c>
      <c r="B35" t="s">
        <v>267</v>
      </c>
      <c r="C35" t="s">
        <v>266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 x14ac:dyDescent="0.45">
      <c r="A36" s="10" t="s">
        <v>447</v>
      </c>
      <c r="B36" t="s">
        <v>267</v>
      </c>
      <c r="C36" t="s">
        <v>435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 x14ac:dyDescent="0.45">
      <c r="E37" t="s">
        <v>259</v>
      </c>
    </row>
    <row r="38" spans="1:8" x14ac:dyDescent="0.45">
      <c r="A38" s="11" t="s">
        <v>503</v>
      </c>
      <c r="B38" t="s">
        <v>265</v>
      </c>
      <c r="C38" t="s">
        <v>266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 x14ac:dyDescent="0.45">
      <c r="A39" s="11" t="s">
        <v>504</v>
      </c>
      <c r="B39" t="s">
        <v>265</v>
      </c>
      <c r="C39" t="s">
        <v>436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 x14ac:dyDescent="0.45">
      <c r="E40" t="s">
        <v>259</v>
      </c>
    </row>
    <row r="41" spans="1:8" x14ac:dyDescent="0.45">
      <c r="A41" s="12" t="s">
        <v>448</v>
      </c>
      <c r="B41" t="s">
        <v>265</v>
      </c>
      <c r="C41" t="s">
        <v>266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 x14ac:dyDescent="0.45">
      <c r="A42" t="s">
        <v>449</v>
      </c>
      <c r="B42" t="s">
        <v>267</v>
      </c>
      <c r="C42" t="s">
        <v>443</v>
      </c>
      <c r="D42" t="s">
        <v>442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 x14ac:dyDescent="0.45">
      <c r="A43" t="s">
        <v>452</v>
      </c>
      <c r="B43" t="s">
        <v>265</v>
      </c>
      <c r="C43" t="s">
        <v>436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 x14ac:dyDescent="0.45">
      <c r="A44" t="s">
        <v>453</v>
      </c>
      <c r="B44" t="s">
        <v>265</v>
      </c>
      <c r="C44" t="s">
        <v>436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 x14ac:dyDescent="0.45">
      <c r="E45" t="s">
        <v>260</v>
      </c>
    </row>
    <row r="46" spans="1:8" x14ac:dyDescent="0.45">
      <c r="A46" t="s">
        <v>450</v>
      </c>
      <c r="B46" t="s">
        <v>265</v>
      </c>
      <c r="C46" t="s">
        <v>266</v>
      </c>
      <c r="E46" t="str">
        <f xml:space="preserve"> ("    "&amp;TRIM(A46)&amp; " : " &amp;TRIM(B46)&amp;" "&amp;TRIM(C46)&amp;";")</f>
        <v xml:space="preserve">    s_bs_fft_4k_reset_n : in std_logic;</v>
      </c>
      <c r="F46" t="str">
        <f xml:space="preserve"> ("    "&amp;TRIM(A46)&amp; " : " &amp;TRIM(B46)&amp;" "&amp;TRIM(C46)&amp;";")</f>
        <v xml:space="preserve">    s_bs_fft_4k_reset_n : in std_logic;</v>
      </c>
      <c r="G46" t="str">
        <f xml:space="preserve"> ("    "&amp;TRIM(A46) &amp; " =&gt; "&amp;TRIM(A46)&amp;"_"&amp;TRIM($C$1)&amp;",")</f>
        <v xml:space="preserve">    s_bs_fft_4k_reset_n =&gt; s_bs_fft_4k_reset_n_bs_fft_4k_i,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s_bs_fft_4k_reset_n_bs_fft_4k_i : std_logic := '0';</v>
      </c>
    </row>
    <row r="47" spans="1:8" x14ac:dyDescent="0.45">
      <c r="A47" t="s">
        <v>451</v>
      </c>
      <c r="B47" t="s">
        <v>265</v>
      </c>
      <c r="C47" t="s">
        <v>266</v>
      </c>
      <c r="E47" t="str">
        <f xml:space="preserve"> ("    "&amp;TRIM(A47)&amp; " : " &amp;TRIM(B47)&amp;" "&amp;TRIM(C47)&amp;"")</f>
        <v xml:space="preserve">    s_bs_fft_4k_clock : in std_logic</v>
      </c>
      <c r="F47" t="str">
        <f xml:space="preserve"> ("    "&amp;TRIM(A47)&amp; " : " &amp;TRIM(B47)&amp;" "&amp;TRIM(C47)&amp;"")</f>
        <v xml:space="preserve">    s_bs_fft_4k_clock : in std_logic</v>
      </c>
      <c r="G47" t="str">
        <f xml:space="preserve"> ("    "&amp;TRIM(A47) &amp; " =&gt; "&amp;TRIM(A47)&amp;"_"&amp;TRIM($C$1)&amp;"")</f>
        <v xml:space="preserve">    s_bs_fft_4k_clock =&gt; s_bs_fft_4k_clock_bs_fft_4k_i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s_bs_fft_4k_clock_bs_fft_4k_i : std_logic := '0';</v>
      </c>
    </row>
    <row r="48" spans="1:8" x14ac:dyDescent="0.45">
      <c r="E48" t="s">
        <v>261</v>
      </c>
      <c r="F48" t="s">
        <v>261</v>
      </c>
      <c r="G48" t="s">
        <v>261</v>
      </c>
    </row>
    <row r="49" spans="1:7" x14ac:dyDescent="0.45">
      <c r="A49" s="2"/>
      <c r="B49" s="2"/>
      <c r="C49" s="2"/>
      <c r="D49" s="2"/>
      <c r="E49" s="2" t="s">
        <v>257</v>
      </c>
      <c r="F49" s="2" t="s">
        <v>257</v>
      </c>
      <c r="G49" s="2" t="s">
        <v>257</v>
      </c>
    </row>
    <row r="50" spans="1:7" x14ac:dyDescent="0.45">
      <c r="A50" s="2"/>
      <c r="B50" s="2"/>
      <c r="C50" s="2"/>
      <c r="D50" s="2"/>
      <c r="E50" s="2" t="s">
        <v>262</v>
      </c>
      <c r="F50" s="2" t="s">
        <v>270</v>
      </c>
      <c r="G50" s="2"/>
    </row>
    <row r="52" spans="1:7" x14ac:dyDescent="0.45">
      <c r="E52" t="str">
        <f xml:space="preserve"> "architecture rtl of "&amp;$A$1&amp;" is"</f>
        <v>architecture rtl of bs_fft_4k_wrapper is</v>
      </c>
    </row>
    <row r="53" spans="1:7" x14ac:dyDescent="0.45">
      <c r="E53" t="s">
        <v>319</v>
      </c>
    </row>
    <row r="54" spans="1:7" x14ac:dyDescent="0.45">
      <c r="E54" t="s">
        <v>314</v>
      </c>
    </row>
    <row r="56" spans="1:7" x14ac:dyDescent="0.45">
      <c r="E56" t="s">
        <v>315</v>
      </c>
    </row>
    <row r="57" spans="1:7" x14ac:dyDescent="0.45">
      <c r="E57" t="s">
        <v>318</v>
      </c>
    </row>
    <row r="58" spans="1:7" x14ac:dyDescent="0.45">
      <c r="E58" t="s">
        <v>314</v>
      </c>
    </row>
    <row r="59" spans="1:7" x14ac:dyDescent="0.45">
      <c r="E59" t="s">
        <v>321</v>
      </c>
    </row>
    <row r="60" spans="1:7" x14ac:dyDescent="0.45">
      <c r="E60" s="1" t="s">
        <v>263</v>
      </c>
    </row>
    <row r="61" spans="1:7" x14ac:dyDescent="0.45">
      <c r="E61" t="s">
        <v>322</v>
      </c>
    </row>
    <row r="62" spans="1:7" x14ac:dyDescent="0.45">
      <c r="E62" s="1" t="s">
        <v>263</v>
      </c>
    </row>
    <row r="63" spans="1:7" x14ac:dyDescent="0.45">
      <c r="E63" t="s">
        <v>316</v>
      </c>
    </row>
    <row r="64" spans="1:7" x14ac:dyDescent="0.45">
      <c r="E64" t="s">
        <v>317</v>
      </c>
    </row>
    <row r="65" spans="5:5" x14ac:dyDescent="0.45">
      <c r="E65" s="1" t="s">
        <v>263</v>
      </c>
    </row>
    <row r="66" spans="5:5" x14ac:dyDescent="0.45">
      <c r="E6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C61" sqref="C61"/>
    </sheetView>
  </sheetViews>
  <sheetFormatPr defaultRowHeight="17" x14ac:dyDescent="0.45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 x14ac:dyDescent="0.45">
      <c r="A1" s="2" t="s">
        <v>580</v>
      </c>
      <c r="B1" s="2"/>
      <c r="C1" s="2" t="s">
        <v>645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bs_aurora_duplex_i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624</v>
      </c>
      <c r="B4" t="s">
        <v>574</v>
      </c>
      <c r="C4" t="s">
        <v>581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 x14ac:dyDescent="0.45">
      <c r="A5" s="10" t="s">
        <v>625</v>
      </c>
      <c r="B5" t="s">
        <v>574</v>
      </c>
      <c r="C5" t="s">
        <v>582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 x14ac:dyDescent="0.45">
      <c r="A6" s="10" t="s">
        <v>626</v>
      </c>
      <c r="B6" t="s">
        <v>574</v>
      </c>
      <c r="C6" t="s">
        <v>598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 x14ac:dyDescent="0.45">
      <c r="A7" s="10" t="s">
        <v>627</v>
      </c>
      <c r="B7" t="s">
        <v>574</v>
      </c>
      <c r="C7" t="s">
        <v>598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 x14ac:dyDescent="0.45">
      <c r="A8" s="10" t="s">
        <v>628</v>
      </c>
      <c r="B8" t="s">
        <v>579</v>
      </c>
      <c r="C8" t="s">
        <v>598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 x14ac:dyDescent="0.45">
      <c r="E9" t="s">
        <v>259</v>
      </c>
    </row>
    <row r="10" spans="1:8" x14ac:dyDescent="0.45">
      <c r="A10" s="10" t="s">
        <v>629</v>
      </c>
      <c r="B10" t="s">
        <v>579</v>
      </c>
      <c r="C10" t="s">
        <v>581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 x14ac:dyDescent="0.45">
      <c r="A11" s="10" t="s">
        <v>630</v>
      </c>
      <c r="B11" t="s">
        <v>579</v>
      </c>
      <c r="C11" t="s">
        <v>582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 x14ac:dyDescent="0.45">
      <c r="A12" s="10" t="s">
        <v>631</v>
      </c>
      <c r="B12" t="s">
        <v>579</v>
      </c>
      <c r="C12" t="s">
        <v>598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 x14ac:dyDescent="0.45">
      <c r="A13" s="10" t="s">
        <v>632</v>
      </c>
      <c r="B13" t="s">
        <v>579</v>
      </c>
      <c r="C13" t="s">
        <v>598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 x14ac:dyDescent="0.45">
      <c r="E14" t="s">
        <v>259</v>
      </c>
    </row>
    <row r="15" spans="1:8" x14ac:dyDescent="0.45">
      <c r="A15" t="s">
        <v>633</v>
      </c>
      <c r="B15" t="s">
        <v>579</v>
      </c>
      <c r="C15" t="s">
        <v>598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 x14ac:dyDescent="0.45">
      <c r="A16" t="s">
        <v>634</v>
      </c>
      <c r="B16" t="s">
        <v>579</v>
      </c>
      <c r="C16" t="s">
        <v>598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 x14ac:dyDescent="0.45">
      <c r="A17" t="s">
        <v>635</v>
      </c>
      <c r="B17" t="s">
        <v>579</v>
      </c>
      <c r="C17" t="s">
        <v>598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 x14ac:dyDescent="0.45">
      <c r="A18" t="s">
        <v>636</v>
      </c>
      <c r="B18" t="s">
        <v>579</v>
      </c>
      <c r="C18" t="s">
        <v>598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 x14ac:dyDescent="0.45">
      <c r="A19" t="s">
        <v>637</v>
      </c>
      <c r="B19" t="s">
        <v>579</v>
      </c>
      <c r="C19" t="s">
        <v>599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 x14ac:dyDescent="0.45">
      <c r="A20" t="s">
        <v>638</v>
      </c>
      <c r="B20" t="s">
        <v>579</v>
      </c>
      <c r="C20" t="s">
        <v>599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 x14ac:dyDescent="0.45">
      <c r="A21" t="s">
        <v>583</v>
      </c>
      <c r="B21" t="s">
        <v>579</v>
      </c>
      <c r="C21" t="s">
        <v>599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 x14ac:dyDescent="0.45">
      <c r="A22" t="s">
        <v>584</v>
      </c>
      <c r="B22" t="s">
        <v>574</v>
      </c>
      <c r="C22" t="s">
        <v>598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 x14ac:dyDescent="0.45">
      <c r="A23" t="s">
        <v>585</v>
      </c>
      <c r="B23" t="s">
        <v>574</v>
      </c>
      <c r="C23" t="s">
        <v>598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 x14ac:dyDescent="0.45">
      <c r="A24" t="s">
        <v>586</v>
      </c>
      <c r="B24" t="s">
        <v>574</v>
      </c>
      <c r="C24" t="s">
        <v>600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 x14ac:dyDescent="0.45">
      <c r="A25" t="s">
        <v>587</v>
      </c>
      <c r="B25" t="s">
        <v>574</v>
      </c>
      <c r="C25" t="s">
        <v>599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 x14ac:dyDescent="0.45">
      <c r="A26" t="s">
        <v>588</v>
      </c>
      <c r="B26" t="s">
        <v>574</v>
      </c>
      <c r="C26" t="s">
        <v>599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 x14ac:dyDescent="0.45">
      <c r="A27" t="s">
        <v>601</v>
      </c>
      <c r="B27" t="s">
        <v>574</v>
      </c>
      <c r="C27" t="s">
        <v>602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 x14ac:dyDescent="0.45">
      <c r="A28" t="s">
        <v>589</v>
      </c>
      <c r="B28" t="s">
        <v>574</v>
      </c>
      <c r="C28" t="s">
        <v>598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 x14ac:dyDescent="0.45">
      <c r="A29" t="s">
        <v>590</v>
      </c>
      <c r="B29" t="s">
        <v>574</v>
      </c>
      <c r="C29" t="s">
        <v>603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 x14ac:dyDescent="0.45">
      <c r="A30" t="s">
        <v>591</v>
      </c>
      <c r="B30" t="s">
        <v>579</v>
      </c>
      <c r="C30" t="s">
        <v>598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 x14ac:dyDescent="0.45">
      <c r="A31" t="s">
        <v>592</v>
      </c>
      <c r="B31" t="s">
        <v>579</v>
      </c>
      <c r="C31" t="s">
        <v>603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 x14ac:dyDescent="0.45">
      <c r="A32" t="s">
        <v>593</v>
      </c>
      <c r="B32" t="s">
        <v>574</v>
      </c>
      <c r="C32" t="s">
        <v>598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 x14ac:dyDescent="0.45">
      <c r="A33" t="s">
        <v>594</v>
      </c>
      <c r="B33" t="s">
        <v>574</v>
      </c>
      <c r="C33" t="s">
        <v>598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 x14ac:dyDescent="0.45">
      <c r="A34" t="s">
        <v>595</v>
      </c>
      <c r="B34" t="s">
        <v>579</v>
      </c>
      <c r="C34" t="s">
        <v>598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 x14ac:dyDescent="0.45">
      <c r="A35" t="s">
        <v>617</v>
      </c>
      <c r="B35" t="s">
        <v>579</v>
      </c>
      <c r="C35" t="s">
        <v>598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 x14ac:dyDescent="0.45">
      <c r="A36" t="s">
        <v>618</v>
      </c>
      <c r="B36" t="s">
        <v>579</v>
      </c>
      <c r="C36" t="s">
        <v>598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 x14ac:dyDescent="0.45">
      <c r="A37" t="s">
        <v>615</v>
      </c>
      <c r="B37" t="s">
        <v>579</v>
      </c>
      <c r="C37" t="s">
        <v>598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 x14ac:dyDescent="0.45">
      <c r="A38" t="s">
        <v>616</v>
      </c>
      <c r="B38" t="s">
        <v>574</v>
      </c>
      <c r="C38" t="s">
        <v>598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 x14ac:dyDescent="0.45">
      <c r="A39" s="13" t="s">
        <v>897</v>
      </c>
      <c r="B39" t="s">
        <v>579</v>
      </c>
      <c r="C39" t="s">
        <v>598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 x14ac:dyDescent="0.45">
      <c r="A40" t="s">
        <v>620</v>
      </c>
      <c r="B40" t="s">
        <v>579</v>
      </c>
      <c r="C40" t="s">
        <v>598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 x14ac:dyDescent="0.45">
      <c r="A41" t="s">
        <v>621</v>
      </c>
      <c r="B41" t="s">
        <v>579</v>
      </c>
      <c r="C41" t="s">
        <v>598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 x14ac:dyDescent="0.45">
      <c r="A42" t="s">
        <v>596</v>
      </c>
      <c r="B42" t="s">
        <v>574</v>
      </c>
      <c r="C42" t="s">
        <v>598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 x14ac:dyDescent="0.45">
      <c r="A43" t="s">
        <v>622</v>
      </c>
      <c r="B43" t="s">
        <v>579</v>
      </c>
      <c r="C43" t="s">
        <v>598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 x14ac:dyDescent="0.45">
      <c r="A44" t="s">
        <v>623</v>
      </c>
      <c r="B44" t="s">
        <v>579</v>
      </c>
      <c r="C44" t="s">
        <v>598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 x14ac:dyDescent="0.45">
      <c r="A45" t="s">
        <v>597</v>
      </c>
      <c r="B45" t="s">
        <v>579</v>
      </c>
      <c r="C45" t="s">
        <v>599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 x14ac:dyDescent="0.45">
      <c r="E46" t="s">
        <v>259</v>
      </c>
    </row>
    <row r="47" spans="1:8" x14ac:dyDescent="0.45">
      <c r="A47" s="13" t="s">
        <v>619</v>
      </c>
      <c r="B47" t="s">
        <v>267</v>
      </c>
      <c r="C47" t="s">
        <v>598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 x14ac:dyDescent="0.45">
      <c r="A48" s="10" t="s">
        <v>612</v>
      </c>
      <c r="B48" t="s">
        <v>267</v>
      </c>
      <c r="C48" t="s">
        <v>266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 x14ac:dyDescent="0.45">
      <c r="A49" s="10" t="s">
        <v>613</v>
      </c>
      <c r="B49" t="s">
        <v>267</v>
      </c>
      <c r="C49" t="s">
        <v>266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 x14ac:dyDescent="0.45">
      <c r="A50" s="10" t="s">
        <v>614</v>
      </c>
      <c r="B50" t="s">
        <v>267</v>
      </c>
      <c r="C50" t="s">
        <v>436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 x14ac:dyDescent="0.45">
      <c r="E51" t="s">
        <v>260</v>
      </c>
    </row>
    <row r="52" spans="1:8" x14ac:dyDescent="0.45">
      <c r="A52" s="10" t="s">
        <v>608</v>
      </c>
      <c r="B52" t="s">
        <v>265</v>
      </c>
      <c r="C52" t="s">
        <v>266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 x14ac:dyDescent="0.45">
      <c r="A53" s="10" t="s">
        <v>609</v>
      </c>
      <c r="B53" t="s">
        <v>267</v>
      </c>
      <c r="C53" t="s">
        <v>266</v>
      </c>
      <c r="D53" t="s">
        <v>268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 x14ac:dyDescent="0.45">
      <c r="A54" s="10" t="s">
        <v>610</v>
      </c>
      <c r="B54" t="s">
        <v>265</v>
      </c>
      <c r="C54" t="s">
        <v>266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 x14ac:dyDescent="0.45">
      <c r="A55" s="10" t="s">
        <v>611</v>
      </c>
      <c r="B55" t="s">
        <v>265</v>
      </c>
      <c r="C55" t="s">
        <v>436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 x14ac:dyDescent="0.45">
      <c r="E56" t="s">
        <v>260</v>
      </c>
    </row>
    <row r="57" spans="1:8" x14ac:dyDescent="0.45">
      <c r="A57" s="11" t="s">
        <v>606</v>
      </c>
      <c r="B57" t="s">
        <v>265</v>
      </c>
      <c r="C57" t="s">
        <v>266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 x14ac:dyDescent="0.45">
      <c r="A58" s="11" t="s">
        <v>607</v>
      </c>
      <c r="B58" t="s">
        <v>265</v>
      </c>
      <c r="C58" t="s">
        <v>436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 x14ac:dyDescent="0.45">
      <c r="E59" t="s">
        <v>259</v>
      </c>
    </row>
    <row r="60" spans="1:8" x14ac:dyDescent="0.45">
      <c r="A60" t="s">
        <v>604</v>
      </c>
      <c r="B60" t="s">
        <v>265</v>
      </c>
      <c r="C60" t="s">
        <v>266</v>
      </c>
      <c r="E60" t="str">
        <f xml:space="preserve"> ("    "&amp;TRIM(A60)&amp; " : " &amp;TRIM(B60)&amp;" "&amp;TRIM(C60)&amp;";")</f>
        <v xml:space="preserve">    s_bs_aurora_duplex_reset_n : in std_logic;</v>
      </c>
      <c r="F60" t="str">
        <f xml:space="preserve"> ("    "&amp;TRIM(A60)&amp; " : " &amp;TRIM(B60)&amp;" "&amp;TRIM(C60)&amp;";")</f>
        <v xml:space="preserve">    s_bs_aurora_duplex_reset_n : in std_logic;</v>
      </c>
      <c r="G60" t="str">
        <f xml:space="preserve"> ("    "&amp;TRIM(A60) &amp; " =&gt; "&amp;TRIM(A60)&amp;"_"&amp;TRIM($C$1)&amp;",")</f>
        <v xml:space="preserve">    s_bs_aurora_duplex_reset_n =&gt; s_bs_aurora_duplex_reset_n_bs_aurora_duplex_i,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s_bs_aurora_duplex_reset_n_bs_aurora_duplex_i : std_logic := '0';</v>
      </c>
    </row>
    <row r="61" spans="1:8" x14ac:dyDescent="0.45">
      <c r="A61" t="s">
        <v>605</v>
      </c>
      <c r="B61" t="s">
        <v>265</v>
      </c>
      <c r="C61" t="s">
        <v>266</v>
      </c>
      <c r="E61" t="str">
        <f xml:space="preserve"> ("    "&amp;TRIM(A61)&amp; " : " &amp;TRIM(B61)&amp;" "&amp;TRIM(C61)&amp;"")</f>
        <v xml:space="preserve">    s_bs_aurora_duplex_clock : in std_logic</v>
      </c>
      <c r="F61" t="str">
        <f xml:space="preserve"> ("    "&amp;TRIM(A61)&amp; " : " &amp;TRIM(B61)&amp;" "&amp;TRIM(C61)&amp;"")</f>
        <v xml:space="preserve">    s_bs_aurora_duplex_clock : in std_logic</v>
      </c>
      <c r="G61" t="str">
        <f xml:space="preserve"> ("    "&amp;TRIM(A61) &amp; " =&gt; "&amp;TRIM(A61)&amp;"_"&amp;TRIM($C$1)&amp;"")</f>
        <v xml:space="preserve">    s_bs_aurora_duplex_clock =&gt; s_bs_aurora_duplex_clock_bs_aurora_duplex_i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s_bs_aurora_duplex_clock_bs_aurora_duplex_i : std_logic := '0';</v>
      </c>
    </row>
    <row r="62" spans="1:8" x14ac:dyDescent="0.45">
      <c r="E62" t="s">
        <v>261</v>
      </c>
      <c r="F62" t="s">
        <v>261</v>
      </c>
      <c r="G62" t="s">
        <v>261</v>
      </c>
    </row>
    <row r="63" spans="1:8" x14ac:dyDescent="0.45">
      <c r="A63" s="2"/>
      <c r="B63" s="2"/>
      <c r="C63" s="2"/>
      <c r="D63" s="2"/>
      <c r="E63" s="2" t="s">
        <v>257</v>
      </c>
      <c r="F63" s="2" t="s">
        <v>257</v>
      </c>
      <c r="G63" s="2" t="s">
        <v>257</v>
      </c>
    </row>
    <row r="64" spans="1:8" x14ac:dyDescent="0.45">
      <c r="A64" s="2"/>
      <c r="B64" s="2"/>
      <c r="C64" s="2"/>
      <c r="D64" s="2"/>
      <c r="E64" s="2" t="s">
        <v>262</v>
      </c>
      <c r="F64" s="2" t="s">
        <v>270</v>
      </c>
      <c r="G64" s="2"/>
    </row>
    <row r="66" spans="5:5" x14ac:dyDescent="0.45">
      <c r="E66" t="str">
        <f xml:space="preserve"> "architecture rtl of "&amp;$A$1&amp;" is"</f>
        <v>architecture rtl of bs_aurora_duplex_wrapper is</v>
      </c>
    </row>
    <row r="67" spans="5:5" x14ac:dyDescent="0.45">
      <c r="E67" t="s">
        <v>319</v>
      </c>
    </row>
    <row r="68" spans="5:5" x14ac:dyDescent="0.45">
      <c r="E68" t="s">
        <v>314</v>
      </c>
    </row>
    <row r="70" spans="5:5" x14ac:dyDescent="0.45">
      <c r="E70" t="s">
        <v>315</v>
      </c>
    </row>
    <row r="71" spans="5:5" x14ac:dyDescent="0.45">
      <c r="E71" t="s">
        <v>318</v>
      </c>
    </row>
    <row r="72" spans="5:5" x14ac:dyDescent="0.45">
      <c r="E72" t="s">
        <v>314</v>
      </c>
    </row>
    <row r="73" spans="5:5" x14ac:dyDescent="0.45">
      <c r="E73" t="s">
        <v>321</v>
      </c>
    </row>
    <row r="74" spans="5:5" x14ac:dyDescent="0.45">
      <c r="E74" s="1" t="s">
        <v>263</v>
      </c>
    </row>
    <row r="75" spans="5:5" x14ac:dyDescent="0.45">
      <c r="E75" t="s">
        <v>322</v>
      </c>
    </row>
    <row r="76" spans="5:5" x14ac:dyDescent="0.45">
      <c r="E76" s="1" t="s">
        <v>263</v>
      </c>
    </row>
    <row r="77" spans="5:5" x14ac:dyDescent="0.45">
      <c r="E77" t="s">
        <v>316</v>
      </c>
    </row>
    <row r="78" spans="5:5" x14ac:dyDescent="0.45">
      <c r="E78" t="s">
        <v>317</v>
      </c>
    </row>
    <row r="79" spans="5:5" x14ac:dyDescent="0.45">
      <c r="E79" s="1" t="s">
        <v>263</v>
      </c>
    </row>
    <row r="80" spans="5:5" x14ac:dyDescent="0.45">
      <c r="E8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C31" sqref="C31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669</v>
      </c>
      <c r="B1" s="2"/>
      <c r="C1" s="2" t="s">
        <v>670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646</v>
      </c>
      <c r="B3" t="s">
        <v>647</v>
      </c>
      <c r="C3" s="1" t="s">
        <v>654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 x14ac:dyDescent="0.45">
      <c r="A4" t="s">
        <v>648</v>
      </c>
      <c r="B4" t="s">
        <v>647</v>
      </c>
      <c r="C4" s="1" t="s">
        <v>655</v>
      </c>
      <c r="D4" s="1" t="s">
        <v>386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 x14ac:dyDescent="0.45">
      <c r="A5" t="s">
        <v>649</v>
      </c>
      <c r="B5" t="s">
        <v>647</v>
      </c>
      <c r="C5" s="1" t="s">
        <v>656</v>
      </c>
      <c r="D5" s="1" t="s">
        <v>384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 x14ac:dyDescent="0.45">
      <c r="A6" t="s">
        <v>650</v>
      </c>
      <c r="B6" t="s">
        <v>647</v>
      </c>
      <c r="C6" s="1" t="s">
        <v>657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 x14ac:dyDescent="0.45">
      <c r="A7" t="s">
        <v>651</v>
      </c>
      <c r="B7" t="s">
        <v>653</v>
      </c>
      <c r="C7" s="1" t="s">
        <v>658</v>
      </c>
      <c r="D7" s="1" t="s">
        <v>386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 x14ac:dyDescent="0.45">
      <c r="A8" t="s">
        <v>652</v>
      </c>
      <c r="B8" t="s">
        <v>274</v>
      </c>
      <c r="C8" s="1" t="s">
        <v>659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 x14ac:dyDescent="0.45">
      <c r="A9" t="s">
        <v>277</v>
      </c>
      <c r="B9" t="s">
        <v>274</v>
      </c>
      <c r="C9" s="1" t="s">
        <v>660</v>
      </c>
      <c r="D9" s="1" t="s">
        <v>386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 x14ac:dyDescent="0.45">
      <c r="A10" t="s">
        <v>278</v>
      </c>
      <c r="B10" t="s">
        <v>274</v>
      </c>
      <c r="C10" s="1" t="s">
        <v>276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 x14ac:dyDescent="0.45">
      <c r="A11" s="2"/>
      <c r="B11" s="2"/>
      <c r="C11" s="2"/>
      <c r="D11" s="2"/>
      <c r="E11" s="2" t="s">
        <v>257</v>
      </c>
      <c r="F11" s="2" t="s">
        <v>257</v>
      </c>
      <c r="G11" s="2" t="s">
        <v>279</v>
      </c>
    </row>
    <row r="12" spans="1:8" x14ac:dyDescent="0.45">
      <c r="A12" s="2"/>
      <c r="B12" s="2"/>
      <c r="C12" s="2"/>
      <c r="D12" s="2"/>
      <c r="E12" s="2" t="s">
        <v>258</v>
      </c>
      <c r="F12" s="2" t="s">
        <v>258</v>
      </c>
      <c r="G12" s="2" t="s">
        <v>271</v>
      </c>
      <c r="H12" t="str">
        <f>"    -- componet [ "&amp;C1&amp;" ] signal define"</f>
        <v xml:space="preserve">    -- componet [ scb_data_gen_i ] signal define</v>
      </c>
    </row>
    <row r="13" spans="1:8" x14ac:dyDescent="0.45">
      <c r="E13" t="s">
        <v>261</v>
      </c>
      <c r="F13" t="s">
        <v>261</v>
      </c>
      <c r="G13" t="s">
        <v>261</v>
      </c>
    </row>
    <row r="14" spans="1:8" x14ac:dyDescent="0.45">
      <c r="A14" s="10" t="s">
        <v>661</v>
      </c>
      <c r="B14" t="s">
        <v>267</v>
      </c>
      <c r="C14" t="s">
        <v>266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 x14ac:dyDescent="0.45">
      <c r="A15" s="10" t="s">
        <v>662</v>
      </c>
      <c r="B15" t="s">
        <v>267</v>
      </c>
      <c r="C15" t="s">
        <v>266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 x14ac:dyDescent="0.45">
      <c r="A16" s="10" t="s">
        <v>663</v>
      </c>
      <c r="B16" t="s">
        <v>267</v>
      </c>
      <c r="C16" t="s">
        <v>266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 x14ac:dyDescent="0.45">
      <c r="A17" s="10" t="s">
        <v>664</v>
      </c>
      <c r="B17" t="s">
        <v>267</v>
      </c>
      <c r="C17" t="s">
        <v>581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 x14ac:dyDescent="0.45">
      <c r="E18" t="s">
        <v>260</v>
      </c>
    </row>
    <row r="19" spans="1:8" x14ac:dyDescent="0.45">
      <c r="A19" s="14" t="s">
        <v>666</v>
      </c>
      <c r="B19" t="s">
        <v>265</v>
      </c>
      <c r="C19" t="s">
        <v>266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 x14ac:dyDescent="0.45">
      <c r="A20" t="s">
        <v>667</v>
      </c>
      <c r="B20" t="s">
        <v>265</v>
      </c>
      <c r="C20" t="s">
        <v>266</v>
      </c>
      <c r="E20" t="str">
        <f xml:space="preserve"> ("    "&amp;TRIM(A20)&amp; " : " &amp;TRIM(B20)&amp;" "&amp;TRIM(C20)&amp;";")</f>
        <v xml:space="preserve">    s_scb_data_reset_n : in std_logic;</v>
      </c>
      <c r="F20" t="str">
        <f xml:space="preserve"> ("    "&amp;TRIM(A20)&amp; " : " &amp;TRIM(B20)&amp;" "&amp;TRIM(C20)&amp;";")</f>
        <v xml:space="preserve">    s_scb_data_reset_n : in std_logic;</v>
      </c>
      <c r="G20" t="str">
        <f xml:space="preserve"> ("    "&amp;TRIM(A20) &amp; " =&gt; "&amp;TRIM(A20)&amp;"_"&amp;TRIM($C$1)&amp;",")</f>
        <v xml:space="preserve">    s_scb_data_reset_n =&gt; s_scb_data_reset_n_scb_data_gen_i,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s_scb_data_reset_n_scb_data_gen_i : std_logic := '0';</v>
      </c>
    </row>
    <row r="21" spans="1:8" x14ac:dyDescent="0.45">
      <c r="A21" t="s">
        <v>668</v>
      </c>
      <c r="B21" t="s">
        <v>265</v>
      </c>
      <c r="C21" t="s">
        <v>266</v>
      </c>
      <c r="E21" t="str">
        <f xml:space="preserve"> ("    "&amp;TRIM(A21)&amp; " : " &amp;TRIM(B21)&amp;" "&amp;TRIM(C21)&amp;"")</f>
        <v xml:space="preserve">    s_scb_data_clock : in std_logic</v>
      </c>
      <c r="F21" t="str">
        <f xml:space="preserve"> ("    "&amp;TRIM(A21)&amp; " : " &amp;TRIM(B21)&amp;" "&amp;TRIM(C21)&amp;"")</f>
        <v xml:space="preserve">    s_scb_data_clock : in std_logic</v>
      </c>
      <c r="G21" t="str">
        <f xml:space="preserve"> ("    "&amp;TRIM(A21) &amp; " =&gt; "&amp;TRIM(A21)&amp;"_"&amp;TRIM($C$1)&amp;"")</f>
        <v xml:space="preserve">    s_scb_data_clock =&gt; s_scb_data_clock_scb_data_gen_i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s_scb_data_clock_scb_data_gen_i : std_logic := '0';</v>
      </c>
    </row>
    <row r="22" spans="1:8" x14ac:dyDescent="0.45">
      <c r="E22" t="s">
        <v>261</v>
      </c>
      <c r="F22" t="s">
        <v>261</v>
      </c>
      <c r="G22" t="s">
        <v>261</v>
      </c>
    </row>
    <row r="23" spans="1:8" x14ac:dyDescent="0.45">
      <c r="A23" s="2"/>
      <c r="B23" s="2"/>
      <c r="C23" s="2"/>
      <c r="D23" s="2"/>
      <c r="E23" s="2" t="s">
        <v>257</v>
      </c>
      <c r="F23" s="2" t="s">
        <v>257</v>
      </c>
      <c r="G23" s="2" t="s">
        <v>257</v>
      </c>
    </row>
    <row r="24" spans="1:8" x14ac:dyDescent="0.45">
      <c r="A24" s="2"/>
      <c r="B24" s="2"/>
      <c r="C24" s="2"/>
      <c r="D24" s="2"/>
      <c r="E24" s="2" t="s">
        <v>262</v>
      </c>
      <c r="F24" s="2" t="s">
        <v>270</v>
      </c>
      <c r="G24" s="2"/>
    </row>
    <row r="26" spans="1:8" x14ac:dyDescent="0.45">
      <c r="E26" t="str">
        <f xml:space="preserve"> "architecture rtl of "&amp;$A$1&amp;" is"</f>
        <v>architecture rtl of scb_data_gen is</v>
      </c>
    </row>
    <row r="27" spans="1:8" x14ac:dyDescent="0.45">
      <c r="E27" t="s">
        <v>319</v>
      </c>
    </row>
    <row r="28" spans="1:8" x14ac:dyDescent="0.45">
      <c r="E28" t="s">
        <v>314</v>
      </c>
    </row>
    <row r="30" spans="1:8" x14ac:dyDescent="0.45">
      <c r="E30" t="s">
        <v>315</v>
      </c>
    </row>
    <row r="31" spans="1:8" x14ac:dyDescent="0.45">
      <c r="E31" t="s">
        <v>318</v>
      </c>
    </row>
    <row r="32" spans="1:8" x14ac:dyDescent="0.45">
      <c r="E32" t="s">
        <v>314</v>
      </c>
    </row>
    <row r="33" spans="5:5" x14ac:dyDescent="0.45">
      <c r="E33" t="s">
        <v>321</v>
      </c>
    </row>
    <row r="34" spans="5:5" x14ac:dyDescent="0.45">
      <c r="E34" s="1" t="s">
        <v>263</v>
      </c>
    </row>
    <row r="35" spans="5:5" x14ac:dyDescent="0.45">
      <c r="E35" t="s">
        <v>322</v>
      </c>
    </row>
    <row r="36" spans="5:5" x14ac:dyDescent="0.45">
      <c r="E36" s="1" t="s">
        <v>263</v>
      </c>
    </row>
    <row r="37" spans="5:5" x14ac:dyDescent="0.45">
      <c r="E37" t="s">
        <v>316</v>
      </c>
    </row>
    <row r="38" spans="5:5" x14ac:dyDescent="0.45">
      <c r="E38" t="s">
        <v>317</v>
      </c>
    </row>
    <row r="39" spans="5:5" x14ac:dyDescent="0.45">
      <c r="E39" s="1" t="s">
        <v>263</v>
      </c>
    </row>
    <row r="40" spans="5:5" x14ac:dyDescent="0.45">
      <c r="E40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4" sqref="A14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671</v>
      </c>
      <c r="B1" s="2"/>
      <c r="C1" s="2" t="s">
        <v>672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45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45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45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45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scb_data_table_gen_i ] signal define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 x14ac:dyDescent="0.45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 x14ac:dyDescent="0.45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 x14ac:dyDescent="0.45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 x14ac:dyDescent="0.45">
      <c r="E13" t="s">
        <v>260</v>
      </c>
    </row>
    <row r="14" spans="1:8" x14ac:dyDescent="0.45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 x14ac:dyDescent="0.45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s_scb_data_reset_n_scb_data_table_gen_i : std_logic := '0';</v>
      </c>
    </row>
    <row r="16" spans="1:8" x14ac:dyDescent="0.45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s_scb_data_clock_scb_data_table_gen_i : std_logic := '0';</v>
      </c>
    </row>
    <row r="17" spans="1:7" x14ac:dyDescent="0.45">
      <c r="E17" t="s">
        <v>261</v>
      </c>
      <c r="F17" t="s">
        <v>261</v>
      </c>
      <c r="G17" t="s">
        <v>261</v>
      </c>
    </row>
    <row r="18" spans="1:7" x14ac:dyDescent="0.45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45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45">
      <c r="E21" t="str">
        <f xml:space="preserve"> "architecture rtl of "&amp;$A$1&amp;" is"</f>
        <v>architecture rtl of scb_data_table_gen is</v>
      </c>
    </row>
    <row r="22" spans="1:7" x14ac:dyDescent="0.45">
      <c r="E22" t="s">
        <v>319</v>
      </c>
    </row>
    <row r="23" spans="1:7" x14ac:dyDescent="0.45">
      <c r="E23" t="s">
        <v>314</v>
      </c>
    </row>
    <row r="25" spans="1:7" x14ac:dyDescent="0.45">
      <c r="E25" t="s">
        <v>315</v>
      </c>
    </row>
    <row r="26" spans="1:7" x14ac:dyDescent="0.45">
      <c r="E26" t="s">
        <v>318</v>
      </c>
    </row>
    <row r="27" spans="1:7" x14ac:dyDescent="0.45">
      <c r="E27" t="s">
        <v>314</v>
      </c>
    </row>
    <row r="28" spans="1:7" x14ac:dyDescent="0.45">
      <c r="E28" t="s">
        <v>321</v>
      </c>
    </row>
    <row r="29" spans="1:7" x14ac:dyDescent="0.45">
      <c r="E29" s="1" t="s">
        <v>263</v>
      </c>
    </row>
    <row r="30" spans="1:7" x14ac:dyDescent="0.45">
      <c r="E30" t="s">
        <v>322</v>
      </c>
    </row>
    <row r="31" spans="1:7" x14ac:dyDescent="0.45">
      <c r="E31" s="1" t="s">
        <v>263</v>
      </c>
    </row>
    <row r="32" spans="1:7" x14ac:dyDescent="0.45">
      <c r="E32" t="s">
        <v>316</v>
      </c>
    </row>
    <row r="33" spans="5:5" x14ac:dyDescent="0.45">
      <c r="E33" t="s">
        <v>317</v>
      </c>
    </row>
    <row r="34" spans="5:5" x14ac:dyDescent="0.45">
      <c r="E34" s="1" t="s">
        <v>263</v>
      </c>
    </row>
    <row r="35" spans="5:5" x14ac:dyDescent="0.45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C30" sqref="C30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652</v>
      </c>
      <c r="B3" t="s">
        <v>274</v>
      </c>
      <c r="C3" s="1" t="s">
        <v>659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 x14ac:dyDescent="0.45">
      <c r="A4" t="s">
        <v>277</v>
      </c>
      <c r="B4" t="s">
        <v>274</v>
      </c>
      <c r="C4" s="1" t="s">
        <v>660</v>
      </c>
      <c r="D4" s="1" t="s">
        <v>386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 x14ac:dyDescent="0.45">
      <c r="A5" t="s">
        <v>278</v>
      </c>
      <c r="B5" t="s">
        <v>274</v>
      </c>
      <c r="C5" s="1" t="s">
        <v>276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 x14ac:dyDescent="0.45">
      <c r="A6" s="2"/>
      <c r="B6" s="2"/>
      <c r="C6" s="2"/>
      <c r="D6" s="2"/>
      <c r="E6" s="2" t="s">
        <v>257</v>
      </c>
      <c r="F6" s="2" t="s">
        <v>257</v>
      </c>
      <c r="G6" s="2" t="s">
        <v>279</v>
      </c>
    </row>
    <row r="7" spans="1:8" x14ac:dyDescent="0.45">
      <c r="A7" s="2"/>
      <c r="B7" s="2"/>
      <c r="C7" s="2"/>
      <c r="D7" s="2"/>
      <c r="E7" s="2" t="s">
        <v>258</v>
      </c>
      <c r="F7" s="2" t="s">
        <v>258</v>
      </c>
      <c r="G7" s="2" t="s">
        <v>271</v>
      </c>
      <c r="H7" t="str">
        <f>"    -- componet [ "&amp;C1&amp;" ] signal define"</f>
        <v xml:space="preserve">    -- componet [ scb_data_ramp_gen_i ] signal define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s="10" t="s">
        <v>661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 x14ac:dyDescent="0.45">
      <c r="A10" s="10" t="s">
        <v>662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 x14ac:dyDescent="0.45">
      <c r="A11" s="10" t="s">
        <v>663</v>
      </c>
      <c r="B11" t="s">
        <v>267</v>
      </c>
      <c r="C11" t="s">
        <v>266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 x14ac:dyDescent="0.45">
      <c r="A12" s="10" t="s">
        <v>664</v>
      </c>
      <c r="B12" t="s">
        <v>267</v>
      </c>
      <c r="C12" t="s">
        <v>581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 x14ac:dyDescent="0.45">
      <c r="E13" t="s">
        <v>260</v>
      </c>
    </row>
    <row r="14" spans="1:8" x14ac:dyDescent="0.45">
      <c r="A14" s="15" t="s">
        <v>666</v>
      </c>
      <c r="B14" t="s">
        <v>265</v>
      </c>
      <c r="C14" t="s">
        <v>266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 x14ac:dyDescent="0.45">
      <c r="A15" t="s">
        <v>667</v>
      </c>
      <c r="B15" t="s">
        <v>265</v>
      </c>
      <c r="C15" t="s">
        <v>266</v>
      </c>
      <c r="E15" t="str">
        <f xml:space="preserve"> ("    "&amp;TRIM(A15)&amp; " : " &amp;TRIM(B15)&amp;" "&amp;TRIM(C15)&amp;";")</f>
        <v xml:space="preserve">    s_scb_data_reset_n : in std_logic;</v>
      </c>
      <c r="F15" t="str">
        <f xml:space="preserve"> ("    "&amp;TRIM(A15)&amp; " : " &amp;TRIM(B15)&amp;" "&amp;TRIM(C15)&amp;";")</f>
        <v xml:space="preserve">    s_scb_data_reset_n : in std_logic;</v>
      </c>
      <c r="G15" t="str">
        <f xml:space="preserve"> ("    "&amp;TRIM(A15) &amp; " =&gt; "&amp;TRIM(A15)&amp;"_"&amp;TRIM($C$1)&amp;",")</f>
        <v xml:space="preserve">    s_scb_data_reset_n =&gt; s_scb_data_reset_n_scb_data_ramp_gen_i,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s_scb_data_reset_n_scb_data_ramp_gen_i : std_logic := '0';</v>
      </c>
    </row>
    <row r="16" spans="1:8" x14ac:dyDescent="0.45">
      <c r="A16" t="s">
        <v>668</v>
      </c>
      <c r="B16" t="s">
        <v>265</v>
      </c>
      <c r="C16" t="s">
        <v>266</v>
      </c>
      <c r="E16" t="str">
        <f xml:space="preserve"> ("    "&amp;TRIM(A16)&amp; " : " &amp;TRIM(B16)&amp;" "&amp;TRIM(C16)&amp;"")</f>
        <v xml:space="preserve">    s_scb_data_clock : in std_logic</v>
      </c>
      <c r="F16" t="str">
        <f xml:space="preserve"> ("    "&amp;TRIM(A16)&amp; " : " &amp;TRIM(B16)&amp;" "&amp;TRIM(C16)&amp;"")</f>
        <v xml:space="preserve">    s_scb_data_clock : in std_logic</v>
      </c>
      <c r="G16" t="str">
        <f xml:space="preserve"> ("    "&amp;TRIM(A16) &amp; " =&gt; "&amp;TRIM(A16)&amp;"_"&amp;TRIM($C$1)&amp;"")</f>
        <v xml:space="preserve">    s_scb_data_clock =&gt; s_scb_data_clock_scb_data_ramp_gen_i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s_scb_data_clock_scb_data_ramp_gen_i : std_logic := '0';</v>
      </c>
    </row>
    <row r="17" spans="1:7" x14ac:dyDescent="0.45">
      <c r="E17" t="s">
        <v>261</v>
      </c>
      <c r="F17" t="s">
        <v>261</v>
      </c>
      <c r="G17" t="s">
        <v>261</v>
      </c>
    </row>
    <row r="18" spans="1:7" x14ac:dyDescent="0.45">
      <c r="A18" s="2"/>
      <c r="B18" s="2"/>
      <c r="C18" s="2"/>
      <c r="D18" s="2"/>
      <c r="E18" s="2" t="s">
        <v>257</v>
      </c>
      <c r="F18" s="2" t="s">
        <v>257</v>
      </c>
      <c r="G18" s="2" t="s">
        <v>257</v>
      </c>
    </row>
    <row r="19" spans="1:7" x14ac:dyDescent="0.45">
      <c r="A19" s="2"/>
      <c r="B19" s="2"/>
      <c r="C19" s="2"/>
      <c r="D19" s="2"/>
      <c r="E19" s="2" t="s">
        <v>262</v>
      </c>
      <c r="F19" s="2" t="s">
        <v>270</v>
      </c>
      <c r="G19" s="2"/>
    </row>
    <row r="21" spans="1:7" x14ac:dyDescent="0.45">
      <c r="E21" t="str">
        <f xml:space="preserve"> "architecture rtl of "&amp;$A$1&amp;" is"</f>
        <v>architecture rtl of scb_data_ramp_gen is</v>
      </c>
    </row>
    <row r="22" spans="1:7" x14ac:dyDescent="0.45">
      <c r="E22" t="s">
        <v>319</v>
      </c>
    </row>
    <row r="23" spans="1:7" x14ac:dyDescent="0.45">
      <c r="E23" t="s">
        <v>314</v>
      </c>
    </row>
    <row r="25" spans="1:7" x14ac:dyDescent="0.45">
      <c r="E25" t="s">
        <v>315</v>
      </c>
    </row>
    <row r="26" spans="1:7" x14ac:dyDescent="0.45">
      <c r="E26" t="s">
        <v>318</v>
      </c>
    </row>
    <row r="27" spans="1:7" x14ac:dyDescent="0.45">
      <c r="E27" t="s">
        <v>314</v>
      </c>
    </row>
    <row r="28" spans="1:7" x14ac:dyDescent="0.45">
      <c r="E28" t="s">
        <v>321</v>
      </c>
    </row>
    <row r="29" spans="1:7" x14ac:dyDescent="0.45">
      <c r="E29" s="1" t="s">
        <v>263</v>
      </c>
    </row>
    <row r="30" spans="1:7" x14ac:dyDescent="0.45">
      <c r="E30" t="s">
        <v>322</v>
      </c>
    </row>
    <row r="31" spans="1:7" x14ac:dyDescent="0.45">
      <c r="E31" s="1" t="s">
        <v>263</v>
      </c>
    </row>
    <row r="32" spans="1:7" x14ac:dyDescent="0.45">
      <c r="E32" t="s">
        <v>316</v>
      </c>
    </row>
    <row r="33" spans="5:5" x14ac:dyDescent="0.45">
      <c r="E33" t="s">
        <v>317</v>
      </c>
    </row>
    <row r="34" spans="5:5" x14ac:dyDescent="0.45">
      <c r="E34" s="1" t="s">
        <v>263</v>
      </c>
    </row>
    <row r="35" spans="5:5" x14ac:dyDescent="0.45">
      <c r="E35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26"/>
  <sheetViews>
    <sheetView workbookViewId="0">
      <selection activeCell="B8" sqref="B8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673</v>
      </c>
      <c r="B1" s="2"/>
      <c r="C1" s="2" t="s">
        <v>674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scb_data_ramp_gen_i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675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clk : in std_logic;</v>
      </c>
      <c r="F4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clk_scb_data_ramp_gen_i,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clk_scb_data_ramp_gen_i : std_logic := '0';</v>
      </c>
    </row>
    <row r="5" spans="1:8" x14ac:dyDescent="0.45">
      <c r="A5" t="s">
        <v>676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clk_sync : in std_logic;</v>
      </c>
      <c r="F5" t="str">
        <f xml:space="preserve"> ("    "&amp;TRIM(A5)&amp; " : " &amp;TRIM(B5)&amp;" "&amp;TRIM(C5)&amp;";")</f>
        <v xml:space="preserve">    clk_sync : in std_logic;</v>
      </c>
      <c r="G5" t="str">
        <f xml:space="preserve"> ("    "&amp;TRIM(A5) &amp; " =&gt; "&amp;TRIM(A5)&amp;"_"&amp;TRIM($C$1)&amp;",")</f>
        <v xml:space="preserve">    clk_sync =&gt; clk_sync_scb_data_ramp_gen_i,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clk_sync_scb_data_ramp_gen_i : std_logic := '0';</v>
      </c>
    </row>
    <row r="6" spans="1:8" x14ac:dyDescent="0.45">
      <c r="A6" t="s">
        <v>677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user_in : in std_logic;</v>
      </c>
      <c r="F6" t="str">
        <f xml:space="preserve"> ("    "&amp;TRIM(A6)&amp; " : " &amp;TRIM(B6)&amp;" "&amp;TRIM(C6)&amp;";")</f>
        <v xml:space="preserve">    user_in : in std_logic;</v>
      </c>
      <c r="G6" t="str">
        <f xml:space="preserve"> ("    "&amp;TRIM(A6) &amp; " =&gt; "&amp;TRIM(A6)&amp;"_"&amp;TRIM($C$1)&amp;",")</f>
        <v xml:space="preserve">    user_in =&gt; user_in_scb_data_ramp_gen_i,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user_in_scb_data_ramp_gen_i : std_logic := '0';</v>
      </c>
    </row>
    <row r="7" spans="1:8" x14ac:dyDescent="0.45">
      <c r="A7" t="s">
        <v>678</v>
      </c>
      <c r="B7" t="s">
        <v>267</v>
      </c>
      <c r="C7" t="s">
        <v>266</v>
      </c>
      <c r="E7" t="str">
        <f xml:space="preserve"> ("    "&amp;TRIM(A7)&amp; " : " &amp;TRIM(B7)&amp;" "&amp;TRIM(C7)&amp;"")</f>
        <v xml:space="preserve">    user_sync_out : out std_logic</v>
      </c>
      <c r="F7" t="str">
        <f xml:space="preserve"> ("    "&amp;TRIM(A7)&amp; " : " &amp;TRIM(B7)&amp;" "&amp;TRIM(C7)&amp;"")</f>
        <v xml:space="preserve">    user_sync_out : out std_logic</v>
      </c>
      <c r="G7" t="str">
        <f xml:space="preserve"> ("    "&amp;TRIM(A7) &amp; " =&gt; "&amp;TRIM(A7)&amp;"_"&amp;TRIM($C$1)&amp;"")</f>
        <v xml:space="preserve">    user_sync_out =&gt; user_sync_out_scb_data_ramp_gen_i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user_sync_out_scb_data_ramp_gen_i : std_logic := '0';</v>
      </c>
    </row>
    <row r="8" spans="1:8" x14ac:dyDescent="0.45">
      <c r="E8" t="s">
        <v>261</v>
      </c>
      <c r="F8" t="s">
        <v>261</v>
      </c>
      <c r="G8" t="s">
        <v>261</v>
      </c>
    </row>
    <row r="9" spans="1:8" x14ac:dyDescent="0.45">
      <c r="A9" s="2"/>
      <c r="B9" s="2"/>
      <c r="C9" s="2"/>
      <c r="D9" s="2"/>
      <c r="E9" s="2" t="s">
        <v>257</v>
      </c>
      <c r="F9" s="2" t="s">
        <v>257</v>
      </c>
      <c r="G9" s="2" t="s">
        <v>257</v>
      </c>
    </row>
    <row r="10" spans="1:8" x14ac:dyDescent="0.45">
      <c r="A10" s="2"/>
      <c r="B10" s="2"/>
      <c r="C10" s="2"/>
      <c r="D10" s="2"/>
      <c r="E10" s="2" t="s">
        <v>262</v>
      </c>
      <c r="F10" s="2" t="s">
        <v>270</v>
      </c>
      <c r="G10" s="2"/>
    </row>
    <row r="12" spans="1:8" x14ac:dyDescent="0.45">
      <c r="E12" t="str">
        <f xml:space="preserve"> "architecture rtl of "&amp;$A$1&amp;" is"</f>
        <v>architecture rtl of scb_data_ramp_gen is</v>
      </c>
    </row>
    <row r="13" spans="1:8" x14ac:dyDescent="0.45">
      <c r="E13" t="s">
        <v>319</v>
      </c>
    </row>
    <row r="14" spans="1:8" x14ac:dyDescent="0.45">
      <c r="E14" t="s">
        <v>314</v>
      </c>
    </row>
    <row r="16" spans="1:8" x14ac:dyDescent="0.45">
      <c r="E16" t="s">
        <v>315</v>
      </c>
    </row>
    <row r="17" spans="5:5" x14ac:dyDescent="0.45">
      <c r="E17" t="s">
        <v>318</v>
      </c>
    </row>
    <row r="18" spans="5:5" x14ac:dyDescent="0.45">
      <c r="E18" t="s">
        <v>314</v>
      </c>
    </row>
    <row r="19" spans="5:5" x14ac:dyDescent="0.45">
      <c r="E19" t="s">
        <v>321</v>
      </c>
    </row>
    <row r="20" spans="5:5" x14ac:dyDescent="0.45">
      <c r="E20" s="1" t="s">
        <v>263</v>
      </c>
    </row>
    <row r="21" spans="5:5" x14ac:dyDescent="0.45">
      <c r="E21" t="s">
        <v>322</v>
      </c>
    </row>
    <row r="22" spans="5:5" x14ac:dyDescent="0.45">
      <c r="E22" s="1" t="s">
        <v>263</v>
      </c>
    </row>
    <row r="23" spans="5:5" x14ac:dyDescent="0.45">
      <c r="E23" t="s">
        <v>316</v>
      </c>
    </row>
    <row r="24" spans="5:5" x14ac:dyDescent="0.45">
      <c r="E24" t="s">
        <v>317</v>
      </c>
    </row>
    <row r="25" spans="5:5" x14ac:dyDescent="0.45">
      <c r="E25" s="1" t="s">
        <v>263</v>
      </c>
    </row>
    <row r="26" spans="5:5" x14ac:dyDescent="0.45">
      <c r="E26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29"/>
  <sheetViews>
    <sheetView workbookViewId="0">
      <selection activeCell="C29" sqref="C29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679</v>
      </c>
      <c r="B1" s="2"/>
      <c r="C1" s="2" t="s">
        <v>680</v>
      </c>
      <c r="D1" s="2"/>
      <c r="E1" s="2" t="str">
        <f>"entity "&amp;A1&amp;" is"</f>
        <v>entity bs_pulse_expansion is</v>
      </c>
      <c r="F1" s="2" t="str">
        <f>"component "&amp;A1&amp;" is"</f>
        <v>component bs_pulse_expansion is</v>
      </c>
      <c r="G1" s="2" t="str">
        <f>(C1&amp;" : "&amp;A1)</f>
        <v>bs_pulse_expansion_i : bs_pulse_expansion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685</v>
      </c>
      <c r="B3" t="s">
        <v>274</v>
      </c>
      <c r="C3" s="1" t="s">
        <v>686</v>
      </c>
      <c r="D3" s="1"/>
      <c r="E3" t="str">
        <f>("    "&amp;A3&amp;" : "&amp;B3&amp;" := "&amp;C3&amp;"")</f>
        <v xml:space="preserve">    expansion_max : natural := 5</v>
      </c>
      <c r="F3" t="str">
        <f>("    "&amp;A3&amp;" : "&amp;B3&amp;" := "&amp;C3&amp;"")</f>
        <v xml:space="preserve">    expansion_max : natural := 5</v>
      </c>
      <c r="G3" t="str">
        <f>("    "&amp;A3&amp;" =&gt; "&amp;C3)</f>
        <v xml:space="preserve">    expansion_max =&gt; 5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bs_pulse_expansion_i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clk_bs_pulse_expansion_i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reset_n_bs_pulse_expansion_i : std_logic := '0';</v>
      </c>
    </row>
    <row r="9" spans="1:8" x14ac:dyDescent="0.45">
      <c r="A9" t="s">
        <v>682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tlast_in : in std_logic;</v>
      </c>
      <c r="F9" t="str">
        <f xml:space="preserve"> ("    "&amp;TRIM(A9)&amp; " : " &amp;TRIM(B9)&amp;" "&amp;TRIM(C9)&amp;";")</f>
        <v xml:space="preserve">    tlast_in : in std_logic;</v>
      </c>
      <c r="G9" t="str">
        <f xml:space="preserve"> ("    "&amp;TRIM(A9) &amp; " =&gt; "&amp;TRIM(A9)&amp;"_"&amp;TRIM($C$1)&amp;",")</f>
        <v xml:space="preserve">    tlast_in =&gt; tlast_in_bs_pulse_expansion_i,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tlast_in_bs_pulse_expansion_i : std_logic := '0';</v>
      </c>
    </row>
    <row r="10" spans="1:8" x14ac:dyDescent="0.45">
      <c r="A10" t="s">
        <v>683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tlast_out : out std_logic</v>
      </c>
      <c r="F10" t="str">
        <f xml:space="preserve"> ("    "&amp;TRIM(A10)&amp; " : " &amp;TRIM(B10)&amp;" "&amp;TRIM(C10)&amp;"")</f>
        <v xml:space="preserve">    tlast_out : out std_logic</v>
      </c>
      <c r="G10" t="str">
        <f xml:space="preserve"> ("    "&amp;TRIM(A10) &amp; " =&gt; "&amp;TRIM(A10)&amp;"_"&amp;TRIM($C$1)&amp;"")</f>
        <v xml:space="preserve">    tlast_out =&gt; tlast_out_bs_pulse_expansion_i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tlast_out_bs_pulse_expansion_i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bs_pulse_expansion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4"/>
  <sheetViews>
    <sheetView workbookViewId="0">
      <selection activeCell="H8" sqref="H8:J8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718</v>
      </c>
      <c r="C1" t="s">
        <v>719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234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242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245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268</v>
      </c>
      <c r="H8" t="s">
        <v>261</v>
      </c>
      <c r="I8" t="s">
        <v>261</v>
      </c>
      <c r="J8" t="s">
        <v>261</v>
      </c>
    </row>
    <row r="9" spans="1:11" x14ac:dyDescent="0.45">
      <c r="A9" t="s">
        <v>173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ref="H9:H34" si="4">"    "&amp;TRIM(A9)&amp;"_"&amp;TRIM(B9)&amp;" : "&amp;TRIM(D9)&amp;" "&amp;G9&amp;";"</f>
        <v xml:space="preserve">    P1_CRST_N_V23 : in std_logic;</v>
      </c>
      <c r="I9" t="str">
        <f t="shared" ref="I9:I34" si="5" xml:space="preserve"> ("    "&amp;TRIM(A9)&amp;"_"&amp;TRIM(B9)&amp;" : " &amp;TRIM(D9)&amp;" "&amp;TRIM(G9)&amp;";")</f>
        <v xml:space="preserve">    P1_CRST_N_V23 : in std_logic;</v>
      </c>
      <c r="J9" t="str">
        <f t="shared" ref="J9:J34" si="6" xml:space="preserve"> "    "&amp;TRIM(A9)&amp;"_"&amp;TRIM(B9)&amp;" =&gt; "&amp;TRIM(A9)&amp;"_"&amp;TRIM(B9)&amp;"_"&amp;TRIM($C$1)&amp;","</f>
        <v xml:space="preserve">    P1_CRST_N_V23 =&gt; P1_CRST_N_V23_top_p1_i,</v>
      </c>
      <c r="K9" t="str">
        <f t="shared" ref="K9:K35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P1_CRST_N_V23_top_p1_i : std_logic := '0';</v>
      </c>
    </row>
    <row r="10" spans="1:11" x14ac:dyDescent="0.45">
      <c r="A10" t="s">
        <v>174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4"/>
        <v xml:space="preserve">    P1_SRST_N_U23 : in std_logic;</v>
      </c>
      <c r="I10" t="str">
        <f t="shared" si="5"/>
        <v xml:space="preserve">    P1_SRST_N_U23 : in std_logic;</v>
      </c>
      <c r="J10" t="str">
        <f t="shared" si="6"/>
        <v xml:space="preserve">    P1_SRST_N_U23 =&gt; P1_SRST_N_U23_top_p1_i,</v>
      </c>
      <c r="K10" t="str">
        <f t="shared" si="7"/>
        <v>signal P1_SRST_N_U23_top_p1_i : std_logic := '0';</v>
      </c>
    </row>
    <row r="11" spans="1:11" x14ac:dyDescent="0.45">
      <c r="A11" t="s">
        <v>175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4"/>
        <v xml:space="preserve">    P1_PROG_N_U21 : in std_logic;</v>
      </c>
      <c r="I11" t="str">
        <f t="shared" si="5"/>
        <v xml:space="preserve">    P1_PROG_N_U21 : in std_logic;</v>
      </c>
      <c r="J11" t="str">
        <f t="shared" si="6"/>
        <v xml:space="preserve">    P1_PROG_N_U21 =&gt; P1_PROG_N_U21_top_p1_i,</v>
      </c>
      <c r="K11" t="str">
        <f t="shared" si="7"/>
        <v>signal P1_PROG_N_U21_top_p1_i : std_logic := '0';</v>
      </c>
    </row>
    <row r="12" spans="1:11" x14ac:dyDescent="0.45">
      <c r="G12" t="s">
        <v>268</v>
      </c>
      <c r="H12" t="s">
        <v>261</v>
      </c>
      <c r="I12" t="s">
        <v>261</v>
      </c>
      <c r="J12" t="s">
        <v>261</v>
      </c>
    </row>
    <row r="13" spans="1:11" x14ac:dyDescent="0.45">
      <c r="A13" t="s">
        <v>176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4"/>
        <v xml:space="preserve">    P1_PL_SW0_D21 : in std_logic;</v>
      </c>
      <c r="I13" t="str">
        <f t="shared" si="5"/>
        <v xml:space="preserve">    P1_PL_SW0_D21 : in std_logic;</v>
      </c>
      <c r="J13" t="str">
        <f t="shared" si="6"/>
        <v xml:space="preserve">    P1_PL_SW0_D21 =&gt; P1_PL_SW0_D21_top_p1_i,</v>
      </c>
      <c r="K13" t="str">
        <f t="shared" si="7"/>
        <v>signal P1_PL_SW0_D21_top_p1_i : std_logic := '0';</v>
      </c>
    </row>
    <row r="14" spans="1:11" x14ac:dyDescent="0.45">
      <c r="A14" t="s">
        <v>177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4"/>
        <v xml:space="preserve">    P1_PL_SW1_C22 : in std_logic;</v>
      </c>
      <c r="I14" t="str">
        <f t="shared" si="5"/>
        <v xml:space="preserve">    P1_PL_SW1_C22 : in std_logic;</v>
      </c>
      <c r="J14" t="str">
        <f t="shared" si="6"/>
        <v xml:space="preserve">    P1_PL_SW1_C22 =&gt; P1_PL_SW1_C22_top_p1_i,</v>
      </c>
      <c r="K14" t="str">
        <f t="shared" si="7"/>
        <v>signal P1_PL_SW1_C22_top_p1_i : std_logic := '0';</v>
      </c>
    </row>
    <row r="15" spans="1:11" x14ac:dyDescent="0.45">
      <c r="A15" t="s">
        <v>178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4"/>
        <v xml:space="preserve">    P1_PL_SW2_C21 : in std_logic;</v>
      </c>
      <c r="I15" t="str">
        <f t="shared" si="5"/>
        <v xml:space="preserve">    P1_PL_SW2_C21 : in std_logic;</v>
      </c>
      <c r="J15" t="str">
        <f t="shared" si="6"/>
        <v xml:space="preserve">    P1_PL_SW2_C21 =&gt; P1_PL_SW2_C21_top_p1_i,</v>
      </c>
      <c r="K15" t="str">
        <f t="shared" si="7"/>
        <v>signal P1_PL_SW2_C21_top_p1_i : std_logic := '0';</v>
      </c>
    </row>
    <row r="16" spans="1:11" x14ac:dyDescent="0.45">
      <c r="A16" t="s">
        <v>179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4"/>
        <v xml:space="preserve">    P1_PL_SW3_B21 : in std_logic;</v>
      </c>
      <c r="I16" t="str">
        <f t="shared" si="5"/>
        <v xml:space="preserve">    P1_PL_SW3_B21 : in std_logic;</v>
      </c>
      <c r="J16" t="str">
        <f t="shared" si="6"/>
        <v xml:space="preserve">    P1_PL_SW3_B21 =&gt; P1_PL_SW3_B21_top_p1_i,</v>
      </c>
      <c r="K16" t="str">
        <f t="shared" si="7"/>
        <v>signal P1_PL_SW3_B21_top_p1_i : std_logic := '0';</v>
      </c>
    </row>
    <row r="17" spans="1:11" x14ac:dyDescent="0.45">
      <c r="A17" t="s">
        <v>180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4"/>
        <v xml:space="preserve">    P1_PL_LED0_A21 : out std_logic;</v>
      </c>
      <c r="I17" t="str">
        <f t="shared" si="5"/>
        <v xml:space="preserve">    P1_PL_LED0_A21 : out std_logic;</v>
      </c>
      <c r="J17" t="str">
        <f t="shared" si="6"/>
        <v xml:space="preserve">    P1_PL_LED0_A21 =&gt; P1_PL_LED0_A21_top_p1_i,</v>
      </c>
      <c r="K17" t="str">
        <f t="shared" si="7"/>
        <v>signal P1_PL_LED0_A21_top_p1_i : std_logic := '0';</v>
      </c>
    </row>
    <row r="18" spans="1:11" x14ac:dyDescent="0.45">
      <c r="A18" t="s">
        <v>181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4"/>
        <v xml:space="preserve">    P1_PL_LED1_A22 : out std_logic;</v>
      </c>
      <c r="I18" t="str">
        <f t="shared" si="5"/>
        <v xml:space="preserve">    P1_PL_LED1_A22 : out std_logic;</v>
      </c>
      <c r="J18" t="str">
        <f t="shared" si="6"/>
        <v xml:space="preserve">    P1_PL_LED1_A22 =&gt; P1_PL_LED1_A22_top_p1_i,</v>
      </c>
      <c r="K18" t="str">
        <f t="shared" si="7"/>
        <v>signal P1_PL_LED1_A22_top_p1_i : std_logic := '0';</v>
      </c>
    </row>
    <row r="19" spans="1:11" x14ac:dyDescent="0.45">
      <c r="A19" t="s">
        <v>182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4"/>
        <v xml:space="preserve">    P1_PL_LED2_B20 : out std_logic;</v>
      </c>
      <c r="I19" t="str">
        <f t="shared" si="5"/>
        <v xml:space="preserve">    P1_PL_LED2_B20 : out std_logic;</v>
      </c>
      <c r="J19" t="str">
        <f t="shared" si="6"/>
        <v xml:space="preserve">    P1_PL_LED2_B20 =&gt; P1_PL_LED2_B20_top_p1_i,</v>
      </c>
      <c r="K19" t="str">
        <f t="shared" si="7"/>
        <v>signal P1_PL_LED2_B20_top_p1_i : std_logic := '0';</v>
      </c>
    </row>
    <row r="20" spans="1:11" x14ac:dyDescent="0.45">
      <c r="A20" t="s">
        <v>183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4"/>
        <v xml:space="preserve">    P1_PL_LED3_A20 : out std_logic;</v>
      </c>
      <c r="I20" t="str">
        <f t="shared" si="5"/>
        <v xml:space="preserve">    P1_PL_LED3_A20 : out std_logic;</v>
      </c>
      <c r="J20" t="str">
        <f t="shared" si="6"/>
        <v xml:space="preserve">    P1_PL_LED3_A20 =&gt; P1_PL_LED3_A20_top_p1_i,</v>
      </c>
      <c r="K20" t="str">
        <f t="shared" si="7"/>
        <v>signal P1_PL_LED3_A20_top_p1_i : std_logic := '0';</v>
      </c>
    </row>
    <row r="21" spans="1:11" x14ac:dyDescent="0.45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45">
      <c r="A22" t="s">
        <v>184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4"/>
        <v xml:space="preserve">    P1_AHCLK_P_B10 : in std_logic;</v>
      </c>
      <c r="I22" t="str">
        <f t="shared" si="5"/>
        <v xml:space="preserve">    P1_AHCLK_P_B10 : in std_logic;</v>
      </c>
      <c r="J22" t="str">
        <f t="shared" si="6"/>
        <v xml:space="preserve">    P1_AHCLK_P_B10 =&gt; P1_AHCLK_P_B10_top_p1_i,</v>
      </c>
      <c r="K22" t="str">
        <f t="shared" si="7"/>
        <v>signal P1_AHCLK_P_B10_top_p1_i : std_logic := '0';</v>
      </c>
    </row>
    <row r="23" spans="1:11" x14ac:dyDescent="0.45">
      <c r="A23" t="s">
        <v>185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4"/>
        <v xml:space="preserve">    P1_AHCLK_N_B9 : in std_logic;</v>
      </c>
      <c r="I23" t="str">
        <f t="shared" si="5"/>
        <v xml:space="preserve">    P1_AHCLK_N_B9 : in std_logic;</v>
      </c>
      <c r="J23" t="str">
        <f t="shared" si="6"/>
        <v xml:space="preserve">    P1_AHCLK_N_B9 =&gt; P1_AHCLK_N_B9_top_p1_i,</v>
      </c>
      <c r="K23" t="str">
        <f t="shared" si="7"/>
        <v>signal P1_AHCLK_N_B9_top_p1_i : std_logic := '0';</v>
      </c>
    </row>
    <row r="24" spans="1:11" x14ac:dyDescent="0.45">
      <c r="A24" t="s">
        <v>186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4"/>
        <v xml:space="preserve">    P12P2_P_E4 : out std_logic;</v>
      </c>
      <c r="I24" t="str">
        <f t="shared" si="5"/>
        <v xml:space="preserve">    P12P2_P_E4 : out std_logic;</v>
      </c>
      <c r="J24" t="str">
        <f t="shared" si="6"/>
        <v xml:space="preserve">    P12P2_P_E4 =&gt; P12P2_P_E4_top_p1_i,</v>
      </c>
      <c r="K24" t="str">
        <f t="shared" si="7"/>
        <v>signal P12P2_P_E4_top_p1_i : std_logic := '0';</v>
      </c>
    </row>
    <row r="25" spans="1:11" x14ac:dyDescent="0.45">
      <c r="A25" t="s">
        <v>187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4"/>
        <v xml:space="preserve">    P12P2_N_E3 : out std_logic;</v>
      </c>
      <c r="I25" t="str">
        <f t="shared" si="5"/>
        <v xml:space="preserve">    P12P2_N_E3 : out std_logic;</v>
      </c>
      <c r="J25" t="str">
        <f t="shared" si="6"/>
        <v xml:space="preserve">    P12P2_N_E3 =&gt; P12P2_N_E3_top_p1_i,</v>
      </c>
      <c r="K25" t="str">
        <f t="shared" si="7"/>
        <v>signal P12P2_N_E3_top_p1_i : std_logic := '0';</v>
      </c>
    </row>
    <row r="26" spans="1:11" x14ac:dyDescent="0.45">
      <c r="A26" t="s">
        <v>188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4"/>
        <v xml:space="preserve">    P22P1_P_D2 : in std_logic;</v>
      </c>
      <c r="I26" t="str">
        <f t="shared" si="5"/>
        <v xml:space="preserve">    P22P1_P_D2 : in std_logic;</v>
      </c>
      <c r="J26" t="str">
        <f t="shared" si="6"/>
        <v xml:space="preserve">    P22P1_P_D2 =&gt; P22P1_P_D2_top_p1_i,</v>
      </c>
      <c r="K26" t="str">
        <f t="shared" si="7"/>
        <v>signal P22P1_P_D2_top_p1_i : std_logic := '0';</v>
      </c>
    </row>
    <row r="27" spans="1:11" x14ac:dyDescent="0.45">
      <c r="A27" t="s">
        <v>189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4"/>
        <v xml:space="preserve">    P22P1_N_D1 : in std_logic;</v>
      </c>
      <c r="I27" t="str">
        <f t="shared" si="5"/>
        <v xml:space="preserve">    P22P1_N_D1 : in std_logic;</v>
      </c>
      <c r="J27" t="str">
        <f t="shared" si="6"/>
        <v xml:space="preserve">    P22P1_N_D1 =&gt; P22P1_N_D1_top_p1_i,</v>
      </c>
      <c r="K27" t="str">
        <f t="shared" si="7"/>
        <v>signal P22P1_N_D1_top_p1_i : std_logic := '0';</v>
      </c>
    </row>
    <row r="28" spans="1:11" x14ac:dyDescent="0.45">
      <c r="A28" t="s">
        <v>96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4"/>
        <v xml:space="preserve">    P12AH_P_B6 : out std_logic;</v>
      </c>
      <c r="I28" t="str">
        <f t="shared" si="5"/>
        <v xml:space="preserve">    P12AH_P_B6 : out std_logic;</v>
      </c>
      <c r="J28" t="str">
        <f t="shared" si="6"/>
        <v xml:space="preserve">    P12AH_P_B6 =&gt; P12AH_P_B6_top_p1_i,</v>
      </c>
      <c r="K28" t="str">
        <f t="shared" si="7"/>
        <v>signal P12AH_P_B6_top_p1_i : std_logic := '0';</v>
      </c>
    </row>
    <row r="29" spans="1:11" x14ac:dyDescent="0.45">
      <c r="A29" t="s">
        <v>99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4"/>
        <v xml:space="preserve">    P12AH_N_B5 : out std_logic;</v>
      </c>
      <c r="I29" t="str">
        <f t="shared" si="5"/>
        <v xml:space="preserve">    P12AH_N_B5 : out std_logic;</v>
      </c>
      <c r="J29" t="str">
        <f t="shared" si="6"/>
        <v xml:space="preserve">    P12AH_N_B5 =&gt; P12AH_N_B5_top_p1_i,</v>
      </c>
      <c r="K29" t="str">
        <f t="shared" si="7"/>
        <v>signal P12AH_N_B5_top_p1_i : std_logic := '0';</v>
      </c>
    </row>
    <row r="30" spans="1:11" x14ac:dyDescent="0.45">
      <c r="A30" t="s">
        <v>90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4"/>
        <v xml:space="preserve">    AH2P1_P_B2 : in std_logic;</v>
      </c>
      <c r="I30" t="str">
        <f t="shared" si="5"/>
        <v xml:space="preserve">    AH2P1_P_B2 : in std_logic;</v>
      </c>
      <c r="J30" t="str">
        <f t="shared" si="6"/>
        <v xml:space="preserve">    AH2P1_P_B2 =&gt; AH2P1_P_B2_top_p1_i,</v>
      </c>
      <c r="K30" t="str">
        <f t="shared" si="7"/>
        <v>signal AH2P1_P_B2_top_p1_i : std_logic := '0';</v>
      </c>
    </row>
    <row r="31" spans="1:11" x14ac:dyDescent="0.45">
      <c r="A31" t="s">
        <v>93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4"/>
        <v xml:space="preserve">    AH2P1_N_B1 : in std_logic;</v>
      </c>
      <c r="I31" t="str">
        <f t="shared" si="5"/>
        <v xml:space="preserve">    AH2P1_N_B1 : in std_logic;</v>
      </c>
      <c r="J31" t="str">
        <f t="shared" si="6"/>
        <v xml:space="preserve">    AH2P1_N_B1 =&gt; AH2P1_N_B1_top_p1_i,</v>
      </c>
      <c r="K31" t="str">
        <f t="shared" si="7"/>
        <v>signal AH2P1_N_B1_top_p1_i : std_logic := '0';</v>
      </c>
    </row>
    <row r="32" spans="1:11" x14ac:dyDescent="0.45">
      <c r="A32" t="s">
        <v>108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4"/>
        <v xml:space="preserve">    P12BF_P_A8 : out std_logic;</v>
      </c>
      <c r="I32" t="str">
        <f t="shared" si="5"/>
        <v xml:space="preserve">    P12BF_P_A8 : out std_logic;</v>
      </c>
      <c r="J32" t="str">
        <f t="shared" si="6"/>
        <v xml:space="preserve">    P12BF_P_A8 =&gt; P12BF_P_A8_top_p1_i,</v>
      </c>
      <c r="K32" t="str">
        <f t="shared" si="7"/>
        <v>signal P12BF_P_A8_top_p1_i : std_logic := '0';</v>
      </c>
    </row>
    <row r="33" spans="1:11" x14ac:dyDescent="0.45">
      <c r="A33" t="s">
        <v>111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4"/>
        <v xml:space="preserve">    P12BF_N_A7 : out std_logic;</v>
      </c>
      <c r="I33" t="str">
        <f t="shared" si="5"/>
        <v xml:space="preserve">    P12BF_N_A7 : out std_logic;</v>
      </c>
      <c r="J33" t="str">
        <f t="shared" si="6"/>
        <v xml:space="preserve">    P12BF_N_A7 =&gt; P12BF_N_A7_top_p1_i,</v>
      </c>
      <c r="K33" t="str">
        <f t="shared" si="7"/>
        <v>signal P12BF_N_A7_top_p1_i : std_logic := '0';</v>
      </c>
    </row>
    <row r="34" spans="1:11" x14ac:dyDescent="0.45">
      <c r="A34" t="s">
        <v>102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4"/>
        <v xml:space="preserve">    BF2P1_P_A4 : in std_logic;</v>
      </c>
      <c r="I34" t="str">
        <f t="shared" si="5"/>
        <v xml:space="preserve">    BF2P1_P_A4 : in std_logic;</v>
      </c>
      <c r="J34" t="str">
        <f t="shared" si="6"/>
        <v xml:space="preserve">    BF2P1_P_A4 =&gt; BF2P1_P_A4_top_p1_i,</v>
      </c>
      <c r="K34" t="str">
        <f t="shared" si="7"/>
        <v>signal BF2P1_P_A4_top_p1_i : std_logic := '0';</v>
      </c>
    </row>
    <row r="35" spans="1:11" x14ac:dyDescent="0.45">
      <c r="A35" t="s">
        <v>105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BF2P1_N_A3 : in std_logic</v>
      </c>
      <c r="I35" t="str">
        <f xml:space="preserve"> ("    "&amp;TRIM(A35)&amp;"_"&amp;TRIM(B35)&amp;" : " &amp;TRIM(D35)&amp;" "&amp;TRIM(G35)&amp;"")</f>
        <v xml:space="preserve">    BF2P1_N_A3 : in std_logic</v>
      </c>
      <c r="J35" t="str">
        <f xml:space="preserve"> "    "&amp;TRIM(A35)&amp;"_"&amp;TRIM(B35)&amp;" =&gt; "&amp;TRIM(A35)&amp;"_"&amp;TRIM(B35)&amp;"_"&amp;TRIM($C$1)&amp;""</f>
        <v xml:space="preserve">    BF2P1_N_A3 =&gt; BF2P1_N_A3_top_p1_i</v>
      </c>
      <c r="K35" t="str">
        <f t="shared" si="7"/>
        <v>signal BF2P1_N_A3_top_p1_i : std_logic := '0';</v>
      </c>
    </row>
    <row r="36" spans="1:11" x14ac:dyDescent="0.45">
      <c r="H36" t="s">
        <v>261</v>
      </c>
      <c r="I36" t="s">
        <v>261</v>
      </c>
      <c r="J36" t="s">
        <v>261</v>
      </c>
    </row>
    <row r="37" spans="1:11" x14ac:dyDescent="0.45">
      <c r="H37" s="2" t="s">
        <v>257</v>
      </c>
      <c r="I37" s="2" t="s">
        <v>257</v>
      </c>
      <c r="J37" s="2" t="s">
        <v>257</v>
      </c>
    </row>
    <row r="38" spans="1:11" x14ac:dyDescent="0.45">
      <c r="H38" s="2" t="s">
        <v>262</v>
      </c>
      <c r="I38" s="2" t="s">
        <v>270</v>
      </c>
      <c r="J38" s="2"/>
    </row>
    <row r="40" spans="1:11" x14ac:dyDescent="0.45">
      <c r="H40" t="str">
        <f xml:space="preserve"> "architecture rtl of "&amp;$A$1&amp;" is"</f>
        <v>architecture rtl of top_p1 is</v>
      </c>
    </row>
    <row r="41" spans="1:11" x14ac:dyDescent="0.45">
      <c r="H41" t="s">
        <v>319</v>
      </c>
    </row>
    <row r="42" spans="1:11" x14ac:dyDescent="0.45">
      <c r="H42" t="s">
        <v>314</v>
      </c>
    </row>
    <row r="44" spans="1:11" x14ac:dyDescent="0.45">
      <c r="H44" t="s">
        <v>315</v>
      </c>
    </row>
    <row r="45" spans="1:11" x14ac:dyDescent="0.45">
      <c r="H45" t="s">
        <v>318</v>
      </c>
    </row>
    <row r="46" spans="1:11" x14ac:dyDescent="0.45">
      <c r="H46" t="s">
        <v>314</v>
      </c>
    </row>
    <row r="47" spans="1:11" x14ac:dyDescent="0.45">
      <c r="H47" t="s">
        <v>321</v>
      </c>
    </row>
    <row r="48" spans="1:11" x14ac:dyDescent="0.45">
      <c r="H48" s="1" t="s">
        <v>263</v>
      </c>
    </row>
    <row r="49" spans="8:8" x14ac:dyDescent="0.45">
      <c r="H49" t="s">
        <v>322</v>
      </c>
    </row>
    <row r="50" spans="8:8" x14ac:dyDescent="0.45">
      <c r="H50" s="1" t="s">
        <v>263</v>
      </c>
    </row>
    <row r="51" spans="8:8" x14ac:dyDescent="0.45">
      <c r="H51" t="s">
        <v>316</v>
      </c>
    </row>
    <row r="52" spans="8:8" x14ac:dyDescent="0.45">
      <c r="H52" t="s">
        <v>317</v>
      </c>
    </row>
    <row r="53" spans="8:8" x14ac:dyDescent="0.45">
      <c r="H53" s="1" t="s">
        <v>263</v>
      </c>
    </row>
    <row r="54" spans="8:8" x14ac:dyDescent="0.45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29"/>
  <sheetViews>
    <sheetView workbookViewId="0">
      <selection activeCell="C4" sqref="C4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687</v>
      </c>
      <c r="B1" s="2"/>
      <c r="C1" s="2" t="s">
        <v>688</v>
      </c>
      <c r="D1" s="2"/>
      <c r="E1" s="2" t="str">
        <f>"entity "&amp;A1&amp;" is"</f>
        <v>entity bs_pulse_5us is</v>
      </c>
      <c r="F1" s="2" t="str">
        <f>"component "&amp;A1&amp;" is"</f>
        <v>component bs_pulse_5us is</v>
      </c>
      <c r="G1" s="2" t="str">
        <f>(C1&amp;" : "&amp;A1)</f>
        <v>bs_pulse_5us_i : bs_pulse_5us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reset_n_bs_pulse_5us_i : std_logic := '0';</v>
      </c>
    </row>
    <row r="9" spans="1:8" x14ac:dyDescent="0.45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tstart_level_bs_pulse_5us_i,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tstart_level_bs_pulse_5us_i : std_logic := '0';</v>
      </c>
    </row>
    <row r="10" spans="1:8" x14ac:dyDescent="0.45">
      <c r="A10" t="s">
        <v>691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tpulse_5us : out std_logic</v>
      </c>
      <c r="F10" t="str">
        <f xml:space="preserve"> ("    "&amp;TRIM(A10)&amp; " : " &amp;TRIM(B10)&amp;" "&amp;TRIM(C10)&amp;"")</f>
        <v xml:space="preserve">    tpulse_5us : out std_logic</v>
      </c>
      <c r="G10" t="str">
        <f xml:space="preserve"> ("    "&amp;TRIM(A10) &amp; " =&gt; "&amp;TRIM(A10)&amp;"_"&amp;TRIM($C$1)&amp;"")</f>
        <v xml:space="preserve">    tpulse_5us =&gt; tpulse_5us_bs_pulse_5us_i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tpulse_5us_bs_pulse_5us_i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bs_pulse_5us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B553-9549-48FF-8286-BE410386D665}">
  <dimension ref="A1:H28"/>
  <sheetViews>
    <sheetView workbookViewId="0">
      <selection activeCell="C2" sqref="C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693</v>
      </c>
      <c r="B1" s="2"/>
      <c r="C1" s="2" t="s">
        <v>694</v>
      </c>
      <c r="D1" s="2"/>
      <c r="E1" s="2" t="str">
        <f>"entity "&amp;A1&amp;" is"</f>
        <v>entity bs_pulse_5us_self is</v>
      </c>
      <c r="F1" s="2" t="str">
        <f>"component "&amp;A1&amp;" is"</f>
        <v>component bs_pulse_5us_self is</v>
      </c>
      <c r="G1" s="2" t="str">
        <f>(C1&amp;" : "&amp;A1)</f>
        <v>bs_pulse_5us_self_i : bs_pulse_5us_self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689</v>
      </c>
      <c r="B3" t="s">
        <v>274</v>
      </c>
      <c r="C3" s="1" t="s">
        <v>692</v>
      </c>
      <c r="D3" s="1"/>
      <c r="E3" t="str">
        <f>("    "&amp;A3&amp;" : "&amp;B3&amp;" := "&amp;C3&amp;"")</f>
        <v xml:space="preserve">    PULSE_MAX : natural := 1000</v>
      </c>
      <c r="F3" t="str">
        <f>("    "&amp;A3&amp;" : "&amp;B3&amp;" := "&amp;C3&amp;"")</f>
        <v xml:space="preserve">    PULSE_MAX : natural := 1000</v>
      </c>
      <c r="G3" t="str">
        <f>("    "&amp;A3&amp;" =&gt; "&amp;C3)</f>
        <v xml:space="preserve">    PULSE_MAX =&gt; 1000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bs_pulse_5us_self_i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clk_bs_pulse_5us_self_i,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clk_bs_pulse_5us_self_i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reset_n_bs_pulse_5us_self_i,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reset_n_bs_pulse_5us_self_i : std_logic := '0';</v>
      </c>
    </row>
    <row r="9" spans="1:8" x14ac:dyDescent="0.45">
      <c r="A9" t="s">
        <v>691</v>
      </c>
      <c r="B9" t="s">
        <v>267</v>
      </c>
      <c r="C9" t="s">
        <v>266</v>
      </c>
      <c r="E9" t="str">
        <f xml:space="preserve"> ("    "&amp;TRIM(A9)&amp; " : " &amp;TRIM(B9)&amp;" "&amp;TRIM(C9)&amp;"")</f>
        <v xml:space="preserve">    tpulse_5us : out std_logic</v>
      </c>
      <c r="F9" t="str">
        <f xml:space="preserve"> ("    "&amp;TRIM(A9)&amp; " : " &amp;TRIM(B9)&amp;" "&amp;TRIM(C9)&amp;"")</f>
        <v xml:space="preserve">    tpulse_5us : out std_logic</v>
      </c>
      <c r="G9" t="str">
        <f xml:space="preserve"> ("    "&amp;TRIM(A9) &amp; " =&gt; "&amp;TRIM(A9)&amp;"_"&amp;TRIM($C$1)&amp;"")</f>
        <v xml:space="preserve">    tpulse_5us =&gt; tpulse_5us_bs_pulse_5us_self_i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tpulse_5us_bs_pulse_5us_self_i : std_logic := '0';</v>
      </c>
    </row>
    <row r="10" spans="1:8" x14ac:dyDescent="0.45">
      <c r="E10" t="s">
        <v>261</v>
      </c>
      <c r="F10" t="s">
        <v>261</v>
      </c>
      <c r="G10" t="s">
        <v>261</v>
      </c>
    </row>
    <row r="11" spans="1:8" x14ac:dyDescent="0.45">
      <c r="A11" s="2"/>
      <c r="B11" s="2"/>
      <c r="C11" s="2"/>
      <c r="D11" s="2"/>
      <c r="E11" s="2" t="s">
        <v>257</v>
      </c>
      <c r="F11" s="2" t="s">
        <v>257</v>
      </c>
      <c r="G11" s="2" t="s">
        <v>257</v>
      </c>
    </row>
    <row r="12" spans="1:8" x14ac:dyDescent="0.45">
      <c r="A12" s="2"/>
      <c r="B12" s="2"/>
      <c r="C12" s="2"/>
      <c r="D12" s="2"/>
      <c r="E12" s="2" t="s">
        <v>262</v>
      </c>
      <c r="F12" s="2" t="s">
        <v>270</v>
      </c>
      <c r="G12" s="2"/>
    </row>
    <row r="14" spans="1:8" x14ac:dyDescent="0.45">
      <c r="E14" t="str">
        <f xml:space="preserve"> "architecture rtl of "&amp;$A$1&amp;" is"</f>
        <v>architecture rtl of bs_pulse_5us_self is</v>
      </c>
    </row>
    <row r="15" spans="1:8" x14ac:dyDescent="0.45">
      <c r="E15" t="s">
        <v>319</v>
      </c>
    </row>
    <row r="16" spans="1:8" x14ac:dyDescent="0.45">
      <c r="E16" t="s">
        <v>314</v>
      </c>
    </row>
    <row r="18" spans="5:5" x14ac:dyDescent="0.45">
      <c r="E18" t="s">
        <v>315</v>
      </c>
    </row>
    <row r="19" spans="5:5" x14ac:dyDescent="0.45">
      <c r="E19" t="s">
        <v>318</v>
      </c>
    </row>
    <row r="20" spans="5:5" x14ac:dyDescent="0.45">
      <c r="E20" t="s">
        <v>314</v>
      </c>
    </row>
    <row r="21" spans="5:5" x14ac:dyDescent="0.45">
      <c r="E21" t="s">
        <v>321</v>
      </c>
    </row>
    <row r="22" spans="5:5" x14ac:dyDescent="0.45">
      <c r="E22" s="1" t="s">
        <v>263</v>
      </c>
    </row>
    <row r="23" spans="5:5" x14ac:dyDescent="0.45">
      <c r="E23" t="s">
        <v>322</v>
      </c>
    </row>
    <row r="24" spans="5:5" x14ac:dyDescent="0.45">
      <c r="E24" s="1" t="s">
        <v>263</v>
      </c>
    </row>
    <row r="25" spans="5:5" x14ac:dyDescent="0.45">
      <c r="E25" t="s">
        <v>316</v>
      </c>
    </row>
    <row r="26" spans="5:5" x14ac:dyDescent="0.45">
      <c r="E26" t="s">
        <v>317</v>
      </c>
    </row>
    <row r="27" spans="5:5" x14ac:dyDescent="0.45">
      <c r="E27" s="1" t="s">
        <v>263</v>
      </c>
    </row>
    <row r="28" spans="5:5" x14ac:dyDescent="0.45">
      <c r="E28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29"/>
  <sheetViews>
    <sheetView workbookViewId="0">
      <selection activeCell="C4" sqref="C4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695</v>
      </c>
      <c r="B1" s="2"/>
      <c r="C1" s="2" t="s">
        <v>696</v>
      </c>
      <c r="D1" s="2"/>
      <c r="E1" s="2" t="str">
        <f>"entity "&amp;A1&amp;" is"</f>
        <v>entity bs_pulse_oneshot is</v>
      </c>
      <c r="F1" s="2" t="str">
        <f>"component "&amp;A1&amp;" is"</f>
        <v>component bs_pulse_oneshot is</v>
      </c>
      <c r="G1" s="2" t="str">
        <f>(C1&amp;" : "&amp;A1)</f>
        <v>bs_pulse_oneshot_i : bs_pulse_oneshot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697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PULSE_ONESHOT_MAX : natural := 10</v>
      </c>
      <c r="F3" t="str">
        <f>("    "&amp;A3&amp;" : "&amp;B3&amp;" := "&amp;C3&amp;"")</f>
        <v xml:space="preserve">    PULSE_ONESHOT_MAX : natural := 10</v>
      </c>
      <c r="G3" t="str">
        <f>("    "&amp;A3&amp;" =&gt; "&amp;C3)</f>
        <v xml:space="preserve">    PULSE_ONESHOT_MAX =&gt; 10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bs_pulse_oneshot_i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675</v>
      </c>
      <c r="B7" t="s">
        <v>265</v>
      </c>
      <c r="C7" t="s">
        <v>266</v>
      </c>
      <c r="E7" t="str">
        <f xml:space="preserve"> ("    "&amp;TRIM(A7)&amp; " : " &amp;TRIM(B7)&amp;" "&amp;TRIM(C7)&amp;";")</f>
        <v xml:space="preserve">    clk : in std_logic;</v>
      </c>
      <c r="F7" t="str">
        <f xml:space="preserve"> ("    "&amp;TRIM(A7)&amp; " : " &amp;TRIM(B7)&amp;" "&amp;TRIM(C7)&amp;";")</f>
        <v xml:space="preserve">    clk : in std_logic;</v>
      </c>
      <c r="G7" t="str">
        <f xml:space="preserve"> ("    "&amp;TRIM(A7) &amp; " =&gt; "&amp;TRIM(A7)&amp;"_"&amp;TRIM($C$1)&amp;",")</f>
        <v xml:space="preserve">    clk =&gt; clk_bs_pulse_oneshot_i,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clk_bs_pulse_oneshot_i : std_logic := '0';</v>
      </c>
    </row>
    <row r="8" spans="1:8" x14ac:dyDescent="0.45">
      <c r="A8" t="s">
        <v>681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reset_n : in std_logic;</v>
      </c>
      <c r="F8" t="str">
        <f xml:space="preserve"> ("    "&amp;TRIM(A8)&amp; " : " &amp;TRIM(B8)&amp;" "&amp;TRIM(C8)&amp;";")</f>
        <v xml:space="preserve">    reset_n : in std_logic;</v>
      </c>
      <c r="G8" t="str">
        <f xml:space="preserve"> ("    "&amp;TRIM(A8) &amp; " =&gt; "&amp;TRIM(A8)&amp;"_"&amp;TRIM($C$1)&amp;",")</f>
        <v xml:space="preserve">    reset_n =&gt; reset_n_bs_pulse_oneshot_i,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reset_n_bs_pulse_oneshot_i : std_logic := '0';</v>
      </c>
    </row>
    <row r="9" spans="1:8" x14ac:dyDescent="0.45">
      <c r="A9" t="s">
        <v>690</v>
      </c>
      <c r="B9" t="s">
        <v>265</v>
      </c>
      <c r="C9" t="s">
        <v>266</v>
      </c>
      <c r="E9" t="str">
        <f xml:space="preserve"> ("    "&amp;TRIM(A9)&amp; " : " &amp;TRIM(B9)&amp;" "&amp;TRIM(C9)&amp;";")</f>
        <v xml:space="preserve">    tstart_level : in std_logic;</v>
      </c>
      <c r="F9" t="str">
        <f xml:space="preserve"> ("    "&amp;TRIM(A9)&amp; " : " &amp;TRIM(B9)&amp;" "&amp;TRIM(C9)&amp;";")</f>
        <v xml:space="preserve">    tstart_level : in std_logic;</v>
      </c>
      <c r="G9" t="str">
        <f xml:space="preserve"> ("    "&amp;TRIM(A9) &amp; " =&gt; "&amp;TRIM(A9)&amp;"_"&amp;TRIM($C$1)&amp;",")</f>
        <v xml:space="preserve">    tstart_level =&gt; tstart_level_bs_pulse_oneshot_i,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tstart_level_bs_pulse_oneshot_i : std_logic := '0';</v>
      </c>
    </row>
    <row r="10" spans="1:8" x14ac:dyDescent="0.45">
      <c r="A10" t="s">
        <v>698</v>
      </c>
      <c r="B10" t="s">
        <v>267</v>
      </c>
      <c r="C10" t="s">
        <v>266</v>
      </c>
      <c r="E10" t="str">
        <f xml:space="preserve"> ("    "&amp;TRIM(A10)&amp; " : " &amp;TRIM(B10)&amp;" "&amp;TRIM(C10)&amp;"")</f>
        <v xml:space="preserve">    tpulse_oneshot : out std_logic</v>
      </c>
      <c r="F10" t="str">
        <f xml:space="preserve"> ("    "&amp;TRIM(A10)&amp; " : " &amp;TRIM(B10)&amp;" "&amp;TRIM(C10)&amp;"")</f>
        <v xml:space="preserve">    tpulse_oneshot : out std_logic</v>
      </c>
      <c r="G10" t="str">
        <f xml:space="preserve"> ("    "&amp;TRIM(A10) &amp; " =&gt; "&amp;TRIM(A10)&amp;"_"&amp;TRIM($C$1)&amp;"")</f>
        <v xml:space="preserve">    tpulse_oneshot =&gt; tpulse_oneshot_bs_pulse_oneshot_i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tpulse_oneshot_bs_pulse_oneshot_i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bs_pulse_oneshot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33"/>
  <sheetViews>
    <sheetView workbookViewId="0">
      <selection activeCell="C30" sqref="C30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1:8" x14ac:dyDescent="0.45">
      <c r="A1" s="2" t="s">
        <v>699</v>
      </c>
      <c r="B1" s="2"/>
      <c r="C1" s="2" t="s">
        <v>700</v>
      </c>
      <c r="D1" s="2"/>
      <c r="E1" s="2" t="str">
        <f>"entity "&amp;A1&amp;" is"</f>
        <v>entity bs_reset_expansion is</v>
      </c>
      <c r="F1" s="2" t="str">
        <f>"component "&amp;A1&amp;" is"</f>
        <v>component bs_reset_expansion is</v>
      </c>
      <c r="G1" s="2" t="str">
        <f>(C1&amp;" : "&amp;A1)</f>
        <v>bs_reset_expansion_i : bs_reset_expansion</v>
      </c>
    </row>
    <row r="2" spans="1:8" x14ac:dyDescent="0.45">
      <c r="A2" s="2"/>
      <c r="B2" s="2"/>
      <c r="C2" s="2"/>
      <c r="D2" s="2"/>
      <c r="E2" s="2" t="s">
        <v>256</v>
      </c>
      <c r="F2" s="2" t="s">
        <v>256</v>
      </c>
      <c r="G2" s="2" t="s">
        <v>273</v>
      </c>
    </row>
    <row r="3" spans="1:8" x14ac:dyDescent="0.45">
      <c r="A3" t="s">
        <v>684</v>
      </c>
      <c r="B3" t="s">
        <v>274</v>
      </c>
      <c r="C3" s="1" t="s">
        <v>385</v>
      </c>
      <c r="D3" s="1"/>
      <c r="E3" t="str">
        <f>("    "&amp;A3&amp;" : "&amp;B3&amp;" := "&amp;C3&amp;"")</f>
        <v xml:space="preserve">    expansion_max : natural := 10</v>
      </c>
      <c r="F3" t="str">
        <f>("    "&amp;A3&amp;" : "&amp;B3&amp;" := "&amp;C3&amp;"")</f>
        <v xml:space="preserve">    expansion_max : natural := 10</v>
      </c>
      <c r="G3" t="str">
        <f>("    "&amp;A3&amp;" =&gt; "&amp;C3)</f>
        <v xml:space="preserve">    expansion_max =&gt; 10</v>
      </c>
    </row>
    <row r="4" spans="1:8" x14ac:dyDescent="0.45">
      <c r="A4" s="2"/>
      <c r="B4" s="2"/>
      <c r="C4" s="2"/>
      <c r="D4" s="2"/>
      <c r="E4" s="2" t="s">
        <v>257</v>
      </c>
      <c r="F4" s="2" t="s">
        <v>257</v>
      </c>
      <c r="G4" s="2" t="s">
        <v>279</v>
      </c>
    </row>
    <row r="5" spans="1:8" x14ac:dyDescent="0.45">
      <c r="A5" s="2"/>
      <c r="B5" s="2"/>
      <c r="C5" s="2"/>
      <c r="D5" s="2"/>
      <c r="E5" s="2" t="s">
        <v>258</v>
      </c>
      <c r="F5" s="2" t="s">
        <v>258</v>
      </c>
      <c r="G5" s="2" t="s">
        <v>271</v>
      </c>
      <c r="H5" t="str">
        <f>"    -- componet [ "&amp;C1&amp;" ] signal define"</f>
        <v xml:space="preserve">    -- componet [ bs_reset_expansion_i ] signal define</v>
      </c>
    </row>
    <row r="6" spans="1:8" x14ac:dyDescent="0.45">
      <c r="E6" t="s">
        <v>261</v>
      </c>
      <c r="F6" t="s">
        <v>261</v>
      </c>
      <c r="G6" t="s">
        <v>261</v>
      </c>
    </row>
    <row r="7" spans="1:8" x14ac:dyDescent="0.45">
      <c r="A7" t="s">
        <v>701</v>
      </c>
      <c r="B7" t="s">
        <v>267</v>
      </c>
      <c r="C7" t="s">
        <v>266</v>
      </c>
      <c r="E7" t="str">
        <f xml:space="preserve"> ("    "&amp;TRIM(A7)&amp; " : " &amp;TRIM(B7)&amp;" "&amp;TRIM(C7)&amp;";")</f>
        <v xml:space="preserve">    vcc_out : out std_logic;</v>
      </c>
      <c r="F7" t="str">
        <f xml:space="preserve"> ("    "&amp;TRIM(A7)&amp; " : " &amp;TRIM(B7)&amp;" "&amp;TRIM(C7)&amp;";")</f>
        <v xml:space="preserve">    vcc_out : out std_logic;</v>
      </c>
      <c r="G7" t="str">
        <f xml:space="preserve"> ("    "&amp;TRIM(A7) &amp; " =&gt; "&amp;TRIM(A7)&amp;"_"&amp;TRIM($C$1)&amp;",")</f>
        <v xml:space="preserve">    vcc_out =&gt; vcc_out_bs_reset_expansion_i,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vcc_out_bs_reset_expansion_i : std_logic := '0';</v>
      </c>
    </row>
    <row r="8" spans="1:8" x14ac:dyDescent="0.45">
      <c r="A8" t="s">
        <v>702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gnd_out : out std_logic;</v>
      </c>
      <c r="F8" t="str">
        <f xml:space="preserve"> ("    "&amp;TRIM(A8)&amp; " : " &amp;TRIM(B8)&amp;" "&amp;TRIM(C8)&amp;";")</f>
        <v xml:space="preserve">    gnd_out : out std_logic;</v>
      </c>
      <c r="G8" t="str">
        <f xml:space="preserve"> ("    "&amp;TRIM(A8) &amp; " =&gt; "&amp;TRIM(A8)&amp;"_"&amp;TRIM($C$1)&amp;",")</f>
        <v xml:space="preserve">    gnd_out =&gt; gnd_out_bs_reset_expansion_i,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gnd_out_bs_reset_expansion_i : std_logic := '0';</v>
      </c>
    </row>
    <row r="9" spans="1:8" x14ac:dyDescent="0.45">
      <c r="A9" s="16" t="s">
        <v>906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m_reset_long_n_out : out std_logic;</v>
      </c>
      <c r="F9" t="str">
        <f xml:space="preserve"> ("    "&amp;TRIM(A9)&amp; " : " &amp;TRIM(B9)&amp;" "&amp;TRIM(C9)&amp;";")</f>
        <v xml:space="preserve">    m_reset_long_n_out : out std_logic;</v>
      </c>
      <c r="G9" t="str">
        <f xml:space="preserve"> ("    "&amp;TRIM(A9) &amp; " =&gt; "&amp;TRIM(A9)&amp;"_"&amp;TRIM($C$1)&amp;",")</f>
        <v xml:space="preserve">    m_reset_long_n_out =&gt; m_reset_long_n_out_bs_reset_expansion_i,</v>
      </c>
      <c r="H9" t="str">
        <f t="shared" ref="H9:H14" si="0" xml:space="preserve"> IF(C9="std_logic",("signal "&amp;TRIM(A9)&amp;"_"&amp;TRIM($C$1)&amp;" : "&amp;TRIM(C9) &amp;" := '0';"),("signal "&amp;TRIM(A9) &amp;"_"&amp;TRIM($C$1)&amp;" : "&amp;C9 &amp;" := (others =&gt; '0');"))</f>
        <v>signal m_reset_long_n_out_bs_reset_expansion_i : std_logic := '0';</v>
      </c>
    </row>
    <row r="10" spans="1:8" x14ac:dyDescent="0.45">
      <c r="A10" s="16" t="s">
        <v>905</v>
      </c>
      <c r="B10" t="s">
        <v>267</v>
      </c>
      <c r="C10" t="s">
        <v>266</v>
      </c>
      <c r="E10" t="str">
        <f xml:space="preserve"> ("    "&amp;TRIM(A10)&amp; " : " &amp;TRIM(B10)&amp;" "&amp;TRIM(C10)&amp;";")</f>
        <v xml:space="preserve">    m_reset_n_out : out std_logic;</v>
      </c>
      <c r="F10" t="str">
        <f xml:space="preserve"> ("    "&amp;TRIM(A10)&amp; " : " &amp;TRIM(B10)&amp;" "&amp;TRIM(C10)&amp;";")</f>
        <v xml:space="preserve">    m_reset_n_out : out std_logic;</v>
      </c>
      <c r="G10" t="str">
        <f xml:space="preserve"> ("    "&amp;TRIM(A10) &amp; " =&gt; "&amp;TRIM(A10)&amp;"_"&amp;TRIM($C$1)&amp;",")</f>
        <v xml:space="preserve">    m_reset_n_out =&gt; m_reset_n_out_bs_reset_expansion_i,</v>
      </c>
      <c r="H10" t="str">
        <f t="shared" ref="H10:H11" si="1" xml:space="preserve"> IF(C10="std_logic",("signal "&amp;TRIM(A10)&amp;"_"&amp;TRIM($C$1)&amp;" : "&amp;TRIM(C10) &amp;" := '0';"),("signal "&amp;TRIM(A10) &amp;"_"&amp;TRIM($C$1)&amp;" : "&amp;C10 &amp;" := (others =&gt; '0');"))</f>
        <v>signal m_reset_n_out_bs_reset_expansion_i : std_logic := '0';</v>
      </c>
    </row>
    <row r="11" spans="1:8" x14ac:dyDescent="0.45">
      <c r="A11" t="s">
        <v>902</v>
      </c>
      <c r="B11" t="s">
        <v>265</v>
      </c>
      <c r="C11" t="s">
        <v>266</v>
      </c>
      <c r="E11" t="str">
        <f xml:space="preserve"> ("    "&amp;TRIM(A11)&amp; " : " &amp;TRIM(B11)&amp;" "&amp;TRIM(C11)&amp;";")</f>
        <v xml:space="preserve">    s_reset_n : in std_logic;</v>
      </c>
      <c r="F11" t="str">
        <f xml:space="preserve"> ("    "&amp;TRIM(A11)&amp; " : " &amp;TRIM(B11)&amp;" "&amp;TRIM(C11)&amp;";")</f>
        <v xml:space="preserve">    s_reset_n : in std_logic;</v>
      </c>
      <c r="G11" t="str">
        <f xml:space="preserve"> ("    "&amp;TRIM(A11) &amp; " =&gt; "&amp;TRIM(A11)&amp;"_"&amp;TRIM($C$1)&amp;",")</f>
        <v xml:space="preserve">    s_reset_n =&gt; s_reset_n_bs_reset_expansion_i,</v>
      </c>
      <c r="H11" t="str">
        <f t="shared" si="1"/>
        <v>signal s_reset_n_bs_reset_expansion_i : std_logic := '0';</v>
      </c>
    </row>
    <row r="12" spans="1:8" x14ac:dyDescent="0.45">
      <c r="A12" t="s">
        <v>903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s_reset_a_n : in std_logic;</v>
      </c>
      <c r="F12" t="str">
        <f xml:space="preserve"> ("    "&amp;TRIM(A12)&amp; " : " &amp;TRIM(B12)&amp;" "&amp;TRIM(C12)&amp;";")</f>
        <v xml:space="preserve">    s_reset_a_n : in std_logic;</v>
      </c>
      <c r="G12" t="str">
        <f xml:space="preserve"> ("    "&amp;TRIM(A12) &amp; " =&gt; "&amp;TRIM(A12)&amp;"_"&amp;TRIM($C$1)&amp;",")</f>
        <v xml:space="preserve">    s_reset_a_n =&gt; s_reset_a_n_bs_reset_expansion_i,</v>
      </c>
      <c r="H12" t="str">
        <f t="shared" ref="H12" si="2" xml:space="preserve"> IF(C12="std_logic",("signal "&amp;TRIM(A12)&amp;"_"&amp;TRIM($C$1)&amp;" : "&amp;TRIM(C12) &amp;" := '0';"),("signal "&amp;TRIM(A12) &amp;"_"&amp;TRIM($C$1)&amp;" : "&amp;C12 &amp;" := (others =&gt; '0');"))</f>
        <v>signal s_reset_a_n_bs_reset_expansion_i : std_logic := '0';</v>
      </c>
    </row>
    <row r="13" spans="1:8" x14ac:dyDescent="0.45">
      <c r="A13" t="s">
        <v>904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s_reset_b_n : in std_logic;</v>
      </c>
      <c r="F13" t="str">
        <f xml:space="preserve"> ("    "&amp;TRIM(A13)&amp; " : " &amp;TRIM(B13)&amp;" "&amp;TRIM(C13)&amp;";")</f>
        <v xml:space="preserve">    s_reset_b_n : in std_logic;</v>
      </c>
      <c r="G13" t="str">
        <f xml:space="preserve"> ("    "&amp;TRIM(A13) &amp; " =&gt; "&amp;TRIM(A13)&amp;"_"&amp;TRIM($C$1)&amp;",")</f>
        <v xml:space="preserve">    s_reset_b_n =&gt; s_reset_b_n_bs_reset_expansion_i,</v>
      </c>
      <c r="H13" t="str">
        <f t="shared" si="0"/>
        <v>signal s_reset_b_n_bs_reset_expansion_i : std_logic := '0';</v>
      </c>
    </row>
    <row r="14" spans="1:8" x14ac:dyDescent="0.45">
      <c r="A14" t="s">
        <v>675</v>
      </c>
      <c r="B14" t="s">
        <v>265</v>
      </c>
      <c r="C14" t="s">
        <v>266</v>
      </c>
      <c r="E14" t="str">
        <f xml:space="preserve"> ("    "&amp;TRIM(A14)&amp; " : " &amp;TRIM(B14)&amp;" "&amp;TRIM(C14)&amp;"")</f>
        <v xml:space="preserve">    clk : in std_logic</v>
      </c>
      <c r="F14" t="str">
        <f xml:space="preserve"> ("    "&amp;TRIM(A14)&amp; " : " &amp;TRIM(B14)&amp;" "&amp;TRIM(C14)&amp;"")</f>
        <v xml:space="preserve">    clk : in std_logic</v>
      </c>
      <c r="G14" t="str">
        <f xml:space="preserve"> ("    "&amp;TRIM(A14) &amp; " =&gt; "&amp;TRIM(A14)&amp;"_"&amp;TRIM($C$1)&amp;"")</f>
        <v xml:space="preserve">    clk =&gt; clk_bs_reset_expansion_i</v>
      </c>
      <c r="H14" t="str">
        <f t="shared" si="0"/>
        <v>signal clk_bs_reset_expansion_i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45">
      <c r="E19" t="str">
        <f xml:space="preserve"> "architecture rtl of "&amp;$A$1&amp;" is"</f>
        <v>architecture rtl of bs_reset_expansion is</v>
      </c>
    </row>
    <row r="20" spans="1:7" x14ac:dyDescent="0.45">
      <c r="E20" t="s">
        <v>319</v>
      </c>
    </row>
    <row r="21" spans="1:7" x14ac:dyDescent="0.45">
      <c r="E21" t="s">
        <v>314</v>
      </c>
    </row>
    <row r="23" spans="1:7" x14ac:dyDescent="0.45">
      <c r="E23" t="s">
        <v>315</v>
      </c>
    </row>
    <row r="24" spans="1:7" x14ac:dyDescent="0.45">
      <c r="E24" t="s">
        <v>318</v>
      </c>
    </row>
    <row r="25" spans="1:7" x14ac:dyDescent="0.45">
      <c r="E25" t="s">
        <v>314</v>
      </c>
    </row>
    <row r="26" spans="1:7" x14ac:dyDescent="0.45">
      <c r="E26" t="s">
        <v>321</v>
      </c>
    </row>
    <row r="27" spans="1:7" x14ac:dyDescent="0.45">
      <c r="E27" s="1" t="s">
        <v>263</v>
      </c>
    </row>
    <row r="28" spans="1:7" x14ac:dyDescent="0.45">
      <c r="E28" t="s">
        <v>322</v>
      </c>
    </row>
    <row r="29" spans="1:7" x14ac:dyDescent="0.45">
      <c r="E29" s="1" t="s">
        <v>263</v>
      </c>
    </row>
    <row r="30" spans="1:7" x14ac:dyDescent="0.45">
      <c r="E30" t="s">
        <v>316</v>
      </c>
    </row>
    <row r="31" spans="1:7" x14ac:dyDescent="0.45">
      <c r="E31" t="s">
        <v>317</v>
      </c>
    </row>
    <row r="32" spans="1:7" x14ac:dyDescent="0.45">
      <c r="E32" s="1" t="s">
        <v>263</v>
      </c>
    </row>
    <row r="33" spans="5:5" x14ac:dyDescent="0.45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29"/>
  <sheetViews>
    <sheetView tabSelected="1" workbookViewId="0">
      <selection activeCell="A11" sqref="A11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900</v>
      </c>
      <c r="B1" s="2"/>
      <c r="C1" s="2" t="s">
        <v>901</v>
      </c>
      <c r="D1" s="2"/>
      <c r="E1" s="2" t="str">
        <f>"entity "&amp;A1&amp;" is"</f>
        <v>entity bs_led_dip_reset is</v>
      </c>
      <c r="F1" s="2" t="str">
        <f>"component "&amp;A1&amp;" is"</f>
        <v>component bs_led_dip_reset is</v>
      </c>
      <c r="G1" s="2" t="str">
        <f>(C1&amp;" : "&amp;A1)</f>
        <v>bs_led_dip_reset_i : bs_led_dip_reset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bs_led_dip_reset_i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6" t="s">
        <v>898</v>
      </c>
      <c r="B4" t="s">
        <v>265</v>
      </c>
      <c r="C4" t="s">
        <v>323</v>
      </c>
      <c r="E4" t="str">
        <f xml:space="preserve"> ("    "&amp;TRIM(A4)&amp; " : " &amp;TRIM(B4)&amp;" "&amp;TRIM(C4)&amp;";")</f>
        <v xml:space="preserve">    bs_pl_dip_sw : in std_logic_vector(3 downto 0);</v>
      </c>
      <c r="F4" t="str">
        <f xml:space="preserve"> ("    "&amp;TRIM(A4)&amp; " : " &amp;TRIM(B4)&amp;" "&amp;TRIM(C4)&amp;";")</f>
        <v xml:space="preserve">    bs_pl_dip_sw : in std_logic_vector(3 downto 0);</v>
      </c>
      <c r="G4" t="str">
        <f xml:space="preserve"> ("    "&amp;TRIM(A4) &amp; " =&gt; "&amp;TRIM(A4)&amp;"_"&amp;TRIM($C$1)&amp;",")</f>
        <v xml:space="preserve">    bs_pl_dip_sw =&gt; bs_pl_dip_sw_bs_led_dip_reset_i,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bs_pl_dip_sw_bs_led_dip_reset_i : std_logic_vector(3 downto 0) := (others =&gt; '0');</v>
      </c>
    </row>
    <row r="5" spans="1:8" x14ac:dyDescent="0.45">
      <c r="A5" s="16" t="s">
        <v>908</v>
      </c>
      <c r="B5" t="s">
        <v>265</v>
      </c>
      <c r="C5" t="s">
        <v>323</v>
      </c>
      <c r="E5" t="str">
        <f xml:space="preserve"> ("    "&amp;TRIM(A5)&amp; " : " &amp;TRIM(B5)&amp;" "&amp;TRIM(C5)&amp;";")</f>
        <v xml:space="preserve">    bs_pl_led_in : in std_logic_vector(3 downto 0);</v>
      </c>
      <c r="F5" t="str">
        <f xml:space="preserve"> ("    "&amp;TRIM(A5)&amp; " : " &amp;TRIM(B5)&amp;" "&amp;TRIM(C5)&amp;";")</f>
        <v xml:space="preserve">    bs_pl_led_in : in std_logic_vector(3 downto 0);</v>
      </c>
      <c r="G5" t="str">
        <f xml:space="preserve"> ("    "&amp;TRIM(A5) &amp; " =&gt; "&amp;TRIM(A5)&amp;"_"&amp;TRIM($C$1)&amp;",")</f>
        <v xml:space="preserve">    bs_pl_led_in =&gt; bs_pl_led_in_bs_led_dip_reset_i,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bs_pl_led_in_bs_led_dip_reset_i : std_logic_vector(3 downto 0) := (others =&gt; '0');</v>
      </c>
    </row>
    <row r="6" spans="1:8" x14ac:dyDescent="0.45">
      <c r="E6" t="s">
        <v>260</v>
      </c>
    </row>
    <row r="7" spans="1:8" x14ac:dyDescent="0.45">
      <c r="A7" s="16" t="s">
        <v>907</v>
      </c>
      <c r="B7" t="s">
        <v>267</v>
      </c>
      <c r="C7" t="s">
        <v>323</v>
      </c>
      <c r="E7" t="str">
        <f xml:space="preserve"> ("    "&amp;TRIM(A7)&amp; " : " &amp;TRIM(B7)&amp;" "&amp;TRIM(C7)&amp;";")</f>
        <v xml:space="preserve">    bs_pl_led_out : out std_logic_vector(3 downto 0);</v>
      </c>
      <c r="F7" t="str">
        <f xml:space="preserve"> ("    "&amp;TRIM(A7)&amp; " : " &amp;TRIM(B7)&amp;" "&amp;TRIM(C7)&amp;";")</f>
        <v xml:space="preserve">    bs_pl_led_out : out std_logic_vector(3 downto 0);</v>
      </c>
      <c r="G7" t="str">
        <f xml:space="preserve"> ("    "&amp;TRIM(A7) &amp; " =&gt; "&amp;TRIM(A7)&amp;"_"&amp;TRIM($C$1)&amp;",")</f>
        <v xml:space="preserve">    bs_pl_led_out =&gt; bs_pl_led_out_bs_led_dip_reset_i,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bs_pl_led_out_bs_led_dip_reset_i : std_logic_vector(3 downto 0) := (others =&gt; '0');</v>
      </c>
    </row>
    <row r="8" spans="1:8" x14ac:dyDescent="0.45">
      <c r="A8" s="16" t="s">
        <v>899</v>
      </c>
      <c r="B8" t="s">
        <v>267</v>
      </c>
      <c r="C8" t="s">
        <v>323</v>
      </c>
      <c r="E8" t="str">
        <f xml:space="preserve"> ("    "&amp;TRIM(A8)&amp; " : " &amp;TRIM(B8)&amp;" "&amp;TRIM(C8)&amp;";")</f>
        <v xml:space="preserve">    bs_pl_dip_sw_out : out std_logic_vector(3 downto 0);</v>
      </c>
      <c r="F8" t="str">
        <f xml:space="preserve"> ("    "&amp;TRIM(A8)&amp; " : " &amp;TRIM(B8)&amp;" "&amp;TRIM(C8)&amp;";")</f>
        <v xml:space="preserve">    bs_pl_dip_sw_out : out std_logic_vector(3 downto 0);</v>
      </c>
      <c r="G8" t="str">
        <f xml:space="preserve"> ("    "&amp;TRIM(A8) &amp; " =&gt; "&amp;TRIM(A8)&amp;"_"&amp;TRIM($C$1)&amp;",")</f>
        <v xml:space="preserve">    bs_pl_dip_sw_out =&gt; bs_pl_dip_sw_out_bs_led_dip_reset_i,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bs_pl_dip_sw_out_bs_led_dip_reset_i : std_logic_vector(3 downto 0) := (others =&gt; '0');</v>
      </c>
    </row>
    <row r="9" spans="1:8" x14ac:dyDescent="0.45">
      <c r="E9" t="s">
        <v>260</v>
      </c>
    </row>
    <row r="10" spans="1:8" x14ac:dyDescent="0.45">
      <c r="A10" t="s">
        <v>909</v>
      </c>
      <c r="B10" t="s">
        <v>265</v>
      </c>
      <c r="C10" t="s">
        <v>266</v>
      </c>
      <c r="E10" t="str">
        <f xml:space="preserve"> ("    "&amp;TRIM(A10)&amp; " : " &amp;TRIM(B10)&amp;" "&amp;TRIM(C10)&amp;" ")</f>
        <v xml:space="preserve">    clock : in std_logic </v>
      </c>
      <c r="F10" t="str">
        <f xml:space="preserve"> ("    "&amp;TRIM(A10)&amp; " : " &amp;TRIM(B10)&amp;" "&amp;TRIM(C10)&amp;" ")</f>
        <v xml:space="preserve">    clock : in std_logic </v>
      </c>
      <c r="G10" t="str">
        <f xml:space="preserve"> ("    "&amp;TRIM(A10) &amp; " =&gt; "&amp;TRIM(A10)&amp;"_"&amp;TRIM($C$1)&amp;" ")</f>
        <v xml:space="preserve">    clock =&gt; clock_bs_led_dip_reset_i 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clock_bs_led_dip_reset_i : std_logic := '0';</v>
      </c>
    </row>
    <row r="11" spans="1:8" x14ac:dyDescent="0.45">
      <c r="E11" t="s">
        <v>261</v>
      </c>
      <c r="F11" t="s">
        <v>261</v>
      </c>
      <c r="G11" t="s">
        <v>261</v>
      </c>
    </row>
    <row r="12" spans="1:8" x14ac:dyDescent="0.45">
      <c r="A12" s="2"/>
      <c r="B12" s="2"/>
      <c r="C12" s="2"/>
      <c r="D12" s="2"/>
      <c r="E12" s="2" t="s">
        <v>257</v>
      </c>
      <c r="F12" s="2" t="s">
        <v>257</v>
      </c>
      <c r="G12" s="2" t="s">
        <v>257</v>
      </c>
    </row>
    <row r="13" spans="1:8" x14ac:dyDescent="0.45">
      <c r="A13" s="2"/>
      <c r="B13" s="2"/>
      <c r="C13" s="2"/>
      <c r="D13" s="2"/>
      <c r="E13" s="2" t="s">
        <v>262</v>
      </c>
      <c r="F13" s="2" t="s">
        <v>270</v>
      </c>
      <c r="G13" s="2"/>
    </row>
    <row r="15" spans="1:8" x14ac:dyDescent="0.45">
      <c r="E15" t="str">
        <f xml:space="preserve"> "architecture rtl of "&amp;$A$1&amp;" is"</f>
        <v>architecture rtl of bs_led_dip_reset is</v>
      </c>
    </row>
    <row r="16" spans="1:8" x14ac:dyDescent="0.45">
      <c r="E16" t="s">
        <v>319</v>
      </c>
    </row>
    <row r="17" spans="5:5" x14ac:dyDescent="0.45">
      <c r="E17" t="s">
        <v>314</v>
      </c>
    </row>
    <row r="19" spans="5:5" x14ac:dyDescent="0.45">
      <c r="E19" t="s">
        <v>315</v>
      </c>
    </row>
    <row r="20" spans="5:5" x14ac:dyDescent="0.45">
      <c r="E20" t="s">
        <v>318</v>
      </c>
    </row>
    <row r="21" spans="5:5" x14ac:dyDescent="0.45">
      <c r="E21" t="s">
        <v>314</v>
      </c>
    </row>
    <row r="22" spans="5:5" x14ac:dyDescent="0.45">
      <c r="E22" t="s">
        <v>321</v>
      </c>
    </row>
    <row r="23" spans="5:5" x14ac:dyDescent="0.45">
      <c r="E23" s="1" t="s">
        <v>263</v>
      </c>
    </row>
    <row r="24" spans="5:5" x14ac:dyDescent="0.45">
      <c r="E24" t="s">
        <v>322</v>
      </c>
    </row>
    <row r="25" spans="5:5" x14ac:dyDescent="0.45">
      <c r="E25" s="1" t="s">
        <v>263</v>
      </c>
    </row>
    <row r="26" spans="5:5" x14ac:dyDescent="0.45">
      <c r="E26" t="s">
        <v>316</v>
      </c>
    </row>
    <row r="27" spans="5:5" x14ac:dyDescent="0.45">
      <c r="E27" t="s">
        <v>317</v>
      </c>
    </row>
    <row r="28" spans="5:5" x14ac:dyDescent="0.45">
      <c r="E28" s="1" t="s">
        <v>263</v>
      </c>
    </row>
    <row r="29" spans="5:5" x14ac:dyDescent="0.45">
      <c r="E29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4"/>
  <sheetViews>
    <sheetView workbookViewId="0">
      <selection activeCell="A39" sqref="A39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716</v>
      </c>
      <c r="C1" t="s">
        <v>717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704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233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248</v>
      </c>
      <c r="B6" t="s">
        <v>243</v>
      </c>
      <c r="C6" t="s">
        <v>244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249</v>
      </c>
      <c r="B7" t="s">
        <v>246</v>
      </c>
      <c r="C7" t="s">
        <v>247</v>
      </c>
      <c r="D7" t="s">
        <v>265</v>
      </c>
      <c r="E7" t="s">
        <v>675</v>
      </c>
      <c r="G7" t="s">
        <v>266</v>
      </c>
      <c r="H7" t="str">
        <f t="shared" ref="H7:H34" si="0">"    "&amp;TRIM(A7)&amp;"_"&amp;TRIM(B7)&amp;" : "&amp;TRIM(D7)&amp;" "&amp;G7&amp;";"</f>
        <v xml:space="preserve">    P2_SCLK_N_AK7 : in std_logic;</v>
      </c>
      <c r="I7" t="str">
        <f t="shared" ref="I7:I34" si="1" xml:space="preserve"> ("    "&amp;TRIM(A7)&amp;"_"&amp;TRIM(B7)&amp;" : " &amp;TRIM(D7)&amp;" "&amp;TRIM(G7)&amp;";")</f>
        <v xml:space="preserve">    P2_SCLK_N_AK7 : in std_logic;</v>
      </c>
      <c r="J7" t="str">
        <f t="shared" ref="J7:J34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5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261</v>
      </c>
      <c r="I8" t="s">
        <v>261</v>
      </c>
      <c r="J8" t="s">
        <v>261</v>
      </c>
    </row>
    <row r="9" spans="1:11" x14ac:dyDescent="0.45">
      <c r="A9" t="s">
        <v>198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 t="shared" si="0"/>
        <v xml:space="preserve">    P2_CRST_N_V23 : in std_logic;</v>
      </c>
      <c r="I9" t="str">
        <f t="shared" si="1"/>
        <v xml:space="preserve">    P2_CRST_N_V23 : in std_logic;</v>
      </c>
      <c r="J9" t="str">
        <f t="shared" si="2"/>
        <v xml:space="preserve">    P2_CRST_N_V23 =&gt; P2_CRST_N_V23_top_p2_i,</v>
      </c>
      <c r="K9" t="str">
        <f t="shared" si="3"/>
        <v>signal P2_CRST_N_V23_top_p2_i : std_logic := '0';</v>
      </c>
    </row>
    <row r="10" spans="1:11" x14ac:dyDescent="0.45">
      <c r="A10" t="s">
        <v>199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 t="shared" si="0"/>
        <v xml:space="preserve">    P2_SRST_N_U23 : in std_logic;</v>
      </c>
      <c r="I10" t="str">
        <f t="shared" si="1"/>
        <v xml:space="preserve">    P2_SRST_N_U23 : in std_logic;</v>
      </c>
      <c r="J10" t="str">
        <f t="shared" si="2"/>
        <v xml:space="preserve">    P2_SRST_N_U23 =&gt; P2_SRST_N_U23_top_p2_i,</v>
      </c>
      <c r="K10" t="str">
        <f t="shared" si="3"/>
        <v>signal P2_SRST_N_U23_top_p2_i : std_logic := '0';</v>
      </c>
    </row>
    <row r="11" spans="1:11" x14ac:dyDescent="0.45">
      <c r="A11" t="s">
        <v>200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 t="shared" si="0"/>
        <v xml:space="preserve">    P2_PROG_N_U21 : in std_logic;</v>
      </c>
      <c r="I11" t="str">
        <f t="shared" si="1"/>
        <v xml:space="preserve">    P2_PROG_N_U21 : in std_logic;</v>
      </c>
      <c r="J11" t="str">
        <f t="shared" si="2"/>
        <v xml:space="preserve">    P2_PROG_N_U21 =&gt; P2_PROG_N_U21_top_p2_i,</v>
      </c>
      <c r="K11" t="str">
        <f t="shared" si="3"/>
        <v>signal P2_PROG_N_U21_top_p2_i : std_logic := '0';</v>
      </c>
    </row>
    <row r="12" spans="1:11" x14ac:dyDescent="0.45">
      <c r="H12" t="s">
        <v>261</v>
      </c>
      <c r="I12" t="s">
        <v>261</v>
      </c>
      <c r="J12" t="s">
        <v>261</v>
      </c>
    </row>
    <row r="13" spans="1:11" x14ac:dyDescent="0.45">
      <c r="A13" t="s">
        <v>201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si="0"/>
        <v xml:space="preserve">    P2_PL_SW0_D21 : in std_logic;</v>
      </c>
      <c r="I13" t="str">
        <f t="shared" si="1"/>
        <v xml:space="preserve">    P2_PL_SW0_D21 : in std_logic;</v>
      </c>
      <c r="J13" t="str">
        <f t="shared" si="2"/>
        <v xml:space="preserve">    P2_PL_SW0_D21 =&gt; P2_PL_SW0_D21_top_p2_i,</v>
      </c>
      <c r="K13" t="str">
        <f t="shared" si="3"/>
        <v>signal P2_PL_SW0_D21_top_p2_i : std_logic := '0';</v>
      </c>
    </row>
    <row r="14" spans="1:11" x14ac:dyDescent="0.45">
      <c r="A14" t="s">
        <v>202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0"/>
        <v xml:space="preserve">    P2_PL_SW1_C22 : in std_logic;</v>
      </c>
      <c r="I14" t="str">
        <f t="shared" si="1"/>
        <v xml:space="preserve">    P2_PL_SW1_C22 : in std_logic;</v>
      </c>
      <c r="J14" t="str">
        <f t="shared" si="2"/>
        <v xml:space="preserve">    P2_PL_SW1_C22 =&gt; P2_PL_SW1_C22_top_p2_i,</v>
      </c>
      <c r="K14" t="str">
        <f t="shared" si="3"/>
        <v>signal P2_PL_SW1_C22_top_p2_i : std_logic := '0';</v>
      </c>
    </row>
    <row r="15" spans="1:11" x14ac:dyDescent="0.45">
      <c r="A15" t="s">
        <v>203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0"/>
        <v xml:space="preserve">    P2_PL_SW2_C21 : in std_logic;</v>
      </c>
      <c r="I15" t="str">
        <f t="shared" si="1"/>
        <v xml:space="preserve">    P2_PL_SW2_C21 : in std_logic;</v>
      </c>
      <c r="J15" t="str">
        <f t="shared" si="2"/>
        <v xml:space="preserve">    P2_PL_SW2_C21 =&gt; P2_PL_SW2_C21_top_p2_i,</v>
      </c>
      <c r="K15" t="str">
        <f t="shared" si="3"/>
        <v>signal P2_PL_SW2_C21_top_p2_i : std_logic := '0';</v>
      </c>
    </row>
    <row r="16" spans="1:11" x14ac:dyDescent="0.45">
      <c r="A16" t="s">
        <v>204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0"/>
        <v xml:space="preserve">    P2_PL_SW3_B21 : in std_logic;</v>
      </c>
      <c r="I16" t="str">
        <f t="shared" si="1"/>
        <v xml:space="preserve">    P2_PL_SW3_B21 : in std_logic;</v>
      </c>
      <c r="J16" t="str">
        <f t="shared" si="2"/>
        <v xml:space="preserve">    P2_PL_SW3_B21 =&gt; P2_PL_SW3_B21_top_p2_i,</v>
      </c>
      <c r="K16" t="str">
        <f t="shared" si="3"/>
        <v>signal P2_PL_SW3_B21_top_p2_i : std_logic := '0';</v>
      </c>
    </row>
    <row r="17" spans="1:11" x14ac:dyDescent="0.45">
      <c r="A17" t="s">
        <v>205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0"/>
        <v xml:space="preserve">    P2_PL_LED0_A21 : out std_logic;</v>
      </c>
      <c r="I17" t="str">
        <f t="shared" si="1"/>
        <v xml:space="preserve">    P2_PL_LED0_A21 : out std_logic;</v>
      </c>
      <c r="J17" t="str">
        <f t="shared" si="2"/>
        <v xml:space="preserve">    P2_PL_LED0_A21 =&gt; P2_PL_LED0_A21_top_p2_i,</v>
      </c>
      <c r="K17" t="str">
        <f t="shared" si="3"/>
        <v>signal P2_PL_LED0_A21_top_p2_i : std_logic := '0';</v>
      </c>
    </row>
    <row r="18" spans="1:11" x14ac:dyDescent="0.45">
      <c r="A18" t="s">
        <v>206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0"/>
        <v xml:space="preserve">    P2_PL_LED1_A22 : out std_logic;</v>
      </c>
      <c r="I18" t="str">
        <f t="shared" si="1"/>
        <v xml:space="preserve">    P2_PL_LED1_A22 : out std_logic;</v>
      </c>
      <c r="J18" t="str">
        <f t="shared" si="2"/>
        <v xml:space="preserve">    P2_PL_LED1_A22 =&gt; P2_PL_LED1_A22_top_p2_i,</v>
      </c>
      <c r="K18" t="str">
        <f t="shared" si="3"/>
        <v>signal P2_PL_LED1_A22_top_p2_i : std_logic := '0';</v>
      </c>
    </row>
    <row r="19" spans="1:11" x14ac:dyDescent="0.45">
      <c r="A19" t="s">
        <v>207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0"/>
        <v xml:space="preserve">    P2_PL_LED2_B20 : out std_logic;</v>
      </c>
      <c r="I19" t="str">
        <f t="shared" si="1"/>
        <v xml:space="preserve">    P2_PL_LED2_B20 : out std_logic;</v>
      </c>
      <c r="J19" t="str">
        <f t="shared" si="2"/>
        <v xml:space="preserve">    P2_PL_LED2_B20 =&gt; P2_PL_LED2_B20_top_p2_i,</v>
      </c>
      <c r="K19" t="str">
        <f t="shared" si="3"/>
        <v>signal P2_PL_LED2_B20_top_p2_i : std_logic := '0';</v>
      </c>
    </row>
    <row r="20" spans="1:11" x14ac:dyDescent="0.45">
      <c r="A20" t="s">
        <v>208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0"/>
        <v xml:space="preserve">    P2_PL_LED3_A20 : out std_logic;</v>
      </c>
      <c r="I20" t="str">
        <f t="shared" si="1"/>
        <v xml:space="preserve">    P2_PL_LED3_A20 : out std_logic;</v>
      </c>
      <c r="J20" t="str">
        <f t="shared" si="2"/>
        <v xml:space="preserve">    P2_PL_LED3_A20 =&gt; P2_PL_LED3_A20_top_p2_i,</v>
      </c>
      <c r="K20" t="str">
        <f t="shared" si="3"/>
        <v>signal P2_PL_LED3_A20_top_p2_i : std_logic := '0';</v>
      </c>
    </row>
    <row r="21" spans="1:11" x14ac:dyDescent="0.45">
      <c r="C21" s="3" t="s">
        <v>705</v>
      </c>
      <c r="G21" t="s">
        <v>268</v>
      </c>
      <c r="H21" t="s">
        <v>261</v>
      </c>
      <c r="I21" t="s">
        <v>261</v>
      </c>
      <c r="J21" t="s">
        <v>261</v>
      </c>
    </row>
    <row r="22" spans="1:11" x14ac:dyDescent="0.45">
      <c r="A22" t="s">
        <v>209</v>
      </c>
      <c r="B22" t="s">
        <v>5</v>
      </c>
      <c r="C22" t="s">
        <v>23</v>
      </c>
      <c r="D22" t="s">
        <v>265</v>
      </c>
      <c r="E22" t="s">
        <v>675</v>
      </c>
      <c r="F22">
        <v>1</v>
      </c>
      <c r="G22" t="s">
        <v>266</v>
      </c>
      <c r="H22" t="str">
        <f t="shared" si="0"/>
        <v xml:space="preserve">    P2_AHCLK_P_B10 : in std_logic;</v>
      </c>
      <c r="I22" t="str">
        <f t="shared" si="1"/>
        <v xml:space="preserve">    P2_AHCLK_P_B10 : in std_logic;</v>
      </c>
      <c r="J22" t="str">
        <f t="shared" si="2"/>
        <v xml:space="preserve">    P2_AHCLK_P_B10 =&gt; P2_AHCLK_P_B10_top_p2_i,</v>
      </c>
      <c r="K22" t="str">
        <f t="shared" si="3"/>
        <v>signal P2_AHCLK_P_B10_top_p2_i : std_logic := '0';</v>
      </c>
    </row>
    <row r="23" spans="1:11" x14ac:dyDescent="0.45">
      <c r="A23" t="s">
        <v>210</v>
      </c>
      <c r="B23" t="s">
        <v>7</v>
      </c>
      <c r="C23" t="s">
        <v>24</v>
      </c>
      <c r="D23" t="s">
        <v>265</v>
      </c>
      <c r="E23" t="s">
        <v>675</v>
      </c>
      <c r="F23">
        <v>1</v>
      </c>
      <c r="G23" t="s">
        <v>266</v>
      </c>
      <c r="H23" t="str">
        <f t="shared" si="0"/>
        <v xml:space="preserve">    P2_AHCLK_N_B9 : in std_logic;</v>
      </c>
      <c r="I23" t="str">
        <f t="shared" si="1"/>
        <v xml:space="preserve">    P2_AHCLK_N_B9 : in std_logic;</v>
      </c>
      <c r="J23" t="str">
        <f t="shared" si="2"/>
        <v xml:space="preserve">    P2_AHCLK_N_B9 =&gt; P2_AHCLK_N_B9_top_p2_i,</v>
      </c>
      <c r="K23" t="str">
        <f t="shared" si="3"/>
        <v>signal P2_AHCLK_N_B9_top_p2_i : std_logic := '0';</v>
      </c>
    </row>
    <row r="24" spans="1:11" x14ac:dyDescent="0.45">
      <c r="A24" t="s">
        <v>126</v>
      </c>
      <c r="B24" t="s">
        <v>31</v>
      </c>
      <c r="C24" t="s">
        <v>35</v>
      </c>
      <c r="D24" t="s">
        <v>267</v>
      </c>
      <c r="F24">
        <v>0</v>
      </c>
      <c r="G24" t="s">
        <v>266</v>
      </c>
      <c r="H24" t="str">
        <f t="shared" si="0"/>
        <v xml:space="preserve">    P22BF_P_E4 : out std_logic;</v>
      </c>
      <c r="I24" t="str">
        <f t="shared" si="1"/>
        <v xml:space="preserve">    P22BF_P_E4 : out std_logic;</v>
      </c>
      <c r="J24" t="str">
        <f t="shared" si="2"/>
        <v xml:space="preserve">    P22BF_P_E4 =&gt; P22BF_P_E4_top_p2_i,</v>
      </c>
      <c r="K24" t="str">
        <f t="shared" si="3"/>
        <v>signal P22BF_P_E4_top_p2_i : std_logic := '0';</v>
      </c>
    </row>
    <row r="25" spans="1:11" x14ac:dyDescent="0.45">
      <c r="A25" t="s">
        <v>128</v>
      </c>
      <c r="B25" t="s">
        <v>29</v>
      </c>
      <c r="C25" t="s">
        <v>37</v>
      </c>
      <c r="D25" t="s">
        <v>267</v>
      </c>
      <c r="F25">
        <v>0</v>
      </c>
      <c r="G25" t="s">
        <v>266</v>
      </c>
      <c r="H25" t="str">
        <f t="shared" si="0"/>
        <v xml:space="preserve">    P22BF_N_E3 : out std_logic;</v>
      </c>
      <c r="I25" t="str">
        <f t="shared" si="1"/>
        <v xml:space="preserve">    P22BF_N_E3 : out std_logic;</v>
      </c>
      <c r="J25" t="str">
        <f t="shared" si="2"/>
        <v xml:space="preserve">    P22BF_N_E3 =&gt; P22BF_N_E3_top_p2_i,</v>
      </c>
      <c r="K25" t="str">
        <f t="shared" si="3"/>
        <v>signal P22BF_N_E3_top_p2_i : std_logic := '0';</v>
      </c>
    </row>
    <row r="26" spans="1:11" x14ac:dyDescent="0.45">
      <c r="A26" t="s">
        <v>122</v>
      </c>
      <c r="B26" t="s">
        <v>12</v>
      </c>
      <c r="C26" t="s">
        <v>14</v>
      </c>
      <c r="D26" t="s">
        <v>265</v>
      </c>
      <c r="F26">
        <v>0</v>
      </c>
      <c r="G26" t="s">
        <v>266</v>
      </c>
      <c r="H26" t="str">
        <f t="shared" si="0"/>
        <v xml:space="preserve">    BF2P2_P_D2 : in std_logic;</v>
      </c>
      <c r="I26" t="str">
        <f t="shared" si="1"/>
        <v xml:space="preserve">    BF2P2_P_D2 : in std_logic;</v>
      </c>
      <c r="J26" t="str">
        <f t="shared" si="2"/>
        <v xml:space="preserve">    BF2P2_P_D2 =&gt; BF2P2_P_D2_top_p2_i,</v>
      </c>
      <c r="K26" t="str">
        <f t="shared" si="3"/>
        <v>signal BF2P2_P_D2_top_p2_i : std_logic := '0';</v>
      </c>
    </row>
    <row r="27" spans="1:11" x14ac:dyDescent="0.45">
      <c r="A27" t="s">
        <v>124</v>
      </c>
      <c r="B27" t="s">
        <v>17</v>
      </c>
      <c r="C27" t="s">
        <v>19</v>
      </c>
      <c r="D27" t="s">
        <v>265</v>
      </c>
      <c r="F27">
        <v>0</v>
      </c>
      <c r="G27" t="s">
        <v>266</v>
      </c>
      <c r="H27" t="str">
        <f t="shared" si="0"/>
        <v xml:space="preserve">    BF2P2_N_D1 : in std_logic;</v>
      </c>
      <c r="I27" t="str">
        <f t="shared" si="1"/>
        <v xml:space="preserve">    BF2P2_N_D1 : in std_logic;</v>
      </c>
      <c r="J27" t="str">
        <f t="shared" si="2"/>
        <v xml:space="preserve">    BF2P2_N_D1 =&gt; BF2P2_N_D1_top_p2_i,</v>
      </c>
      <c r="K27" t="str">
        <f t="shared" si="3"/>
        <v>signal BF2P2_N_D1_top_p2_i : std_logic := '0';</v>
      </c>
    </row>
    <row r="28" spans="1:11" x14ac:dyDescent="0.45">
      <c r="A28" t="s">
        <v>118</v>
      </c>
      <c r="B28" t="s">
        <v>27</v>
      </c>
      <c r="C28" t="s">
        <v>46</v>
      </c>
      <c r="D28" t="s">
        <v>267</v>
      </c>
      <c r="F28">
        <v>2</v>
      </c>
      <c r="G28" t="s">
        <v>266</v>
      </c>
      <c r="H28" t="str">
        <f t="shared" si="0"/>
        <v xml:space="preserve">    P22AH_P_B6 : out std_logic;</v>
      </c>
      <c r="I28" t="str">
        <f t="shared" si="1"/>
        <v xml:space="preserve">    P22AH_P_B6 : out std_logic;</v>
      </c>
      <c r="J28" t="str">
        <f t="shared" si="2"/>
        <v xml:space="preserve">    P22AH_P_B6 =&gt; P22AH_P_B6_top_p2_i,</v>
      </c>
      <c r="K28" t="str">
        <f t="shared" si="3"/>
        <v>signal P22AH_P_B6_top_p2_i : std_logic := '0';</v>
      </c>
    </row>
    <row r="29" spans="1:11" x14ac:dyDescent="0.45">
      <c r="A29" t="s">
        <v>120</v>
      </c>
      <c r="B29" t="s">
        <v>42</v>
      </c>
      <c r="C29" t="s">
        <v>48</v>
      </c>
      <c r="D29" t="s">
        <v>267</v>
      </c>
      <c r="F29">
        <v>2</v>
      </c>
      <c r="G29" t="s">
        <v>266</v>
      </c>
      <c r="H29" t="str">
        <f t="shared" si="0"/>
        <v xml:space="preserve">    P22AH_N_B5 : out std_logic;</v>
      </c>
      <c r="I29" t="str">
        <f t="shared" si="1"/>
        <v xml:space="preserve">    P22AH_N_B5 : out std_logic;</v>
      </c>
      <c r="J29" t="str">
        <f t="shared" si="2"/>
        <v xml:space="preserve">    P22AH_N_B5 =&gt; P22AH_N_B5_top_p2_i,</v>
      </c>
      <c r="K29" t="str">
        <f t="shared" si="3"/>
        <v>signal P22AH_N_B5_top_p2_i : std_logic := '0';</v>
      </c>
    </row>
    <row r="30" spans="1:11" x14ac:dyDescent="0.45">
      <c r="A30" t="s">
        <v>114</v>
      </c>
      <c r="B30" t="s">
        <v>44</v>
      </c>
      <c r="C30" t="s">
        <v>50</v>
      </c>
      <c r="D30" t="s">
        <v>265</v>
      </c>
      <c r="F30">
        <v>2</v>
      </c>
      <c r="G30" t="s">
        <v>266</v>
      </c>
      <c r="H30" t="str">
        <f t="shared" si="0"/>
        <v xml:space="preserve">    AH2P2_P_B2 : in std_logic;</v>
      </c>
      <c r="I30" t="str">
        <f t="shared" si="1"/>
        <v xml:space="preserve">    AH2P2_P_B2 : in std_logic;</v>
      </c>
      <c r="J30" t="str">
        <f t="shared" si="2"/>
        <v xml:space="preserve">    AH2P2_P_B2 =&gt; AH2P2_P_B2_top_p2_i,</v>
      </c>
      <c r="K30" t="str">
        <f t="shared" si="3"/>
        <v>signal AH2P2_P_B2_top_p2_i : std_logic := '0';</v>
      </c>
    </row>
    <row r="31" spans="1:11" x14ac:dyDescent="0.45">
      <c r="A31" t="s">
        <v>116</v>
      </c>
      <c r="B31" t="s">
        <v>171</v>
      </c>
      <c r="C31" t="s">
        <v>52</v>
      </c>
      <c r="D31" t="s">
        <v>265</v>
      </c>
      <c r="F31">
        <v>2</v>
      </c>
      <c r="G31" t="s">
        <v>266</v>
      </c>
      <c r="H31" t="str">
        <f t="shared" si="0"/>
        <v xml:space="preserve">    AH2P2_N_B1 : in std_logic;</v>
      </c>
      <c r="I31" t="str">
        <f t="shared" si="1"/>
        <v xml:space="preserve">    AH2P2_N_B1 : in std_logic;</v>
      </c>
      <c r="J31" t="str">
        <f t="shared" si="2"/>
        <v xml:space="preserve">    AH2P2_N_B1 =&gt; AH2P2_N_B1_top_p2_i,</v>
      </c>
      <c r="K31" t="str">
        <f t="shared" si="3"/>
        <v>signal AH2P2_N_B1_top_p2_i : std_logic := '0';</v>
      </c>
    </row>
    <row r="32" spans="1:11" x14ac:dyDescent="0.45">
      <c r="A32" t="s">
        <v>186</v>
      </c>
      <c r="B32" t="s">
        <v>190</v>
      </c>
      <c r="C32" t="s">
        <v>191</v>
      </c>
      <c r="D32" t="s">
        <v>267</v>
      </c>
      <c r="F32">
        <v>3</v>
      </c>
      <c r="G32" t="s">
        <v>266</v>
      </c>
      <c r="H32" t="str">
        <f t="shared" si="0"/>
        <v xml:space="preserve">    P12P2_P_A8 : out std_logic;</v>
      </c>
      <c r="I32" t="str">
        <f t="shared" si="1"/>
        <v xml:space="preserve">    P12P2_P_A8 : out std_logic;</v>
      </c>
      <c r="J32" t="str">
        <f t="shared" si="2"/>
        <v xml:space="preserve">    P12P2_P_A8 =&gt; P12P2_P_A8_top_p2_i,</v>
      </c>
      <c r="K32" t="str">
        <f t="shared" si="3"/>
        <v>signal P12P2_P_A8_top_p2_i : std_logic := '0';</v>
      </c>
    </row>
    <row r="33" spans="1:11" x14ac:dyDescent="0.45">
      <c r="A33" t="s">
        <v>187</v>
      </c>
      <c r="B33" t="s">
        <v>192</v>
      </c>
      <c r="C33" t="s">
        <v>193</v>
      </c>
      <c r="D33" t="s">
        <v>267</v>
      </c>
      <c r="F33">
        <v>3</v>
      </c>
      <c r="G33" t="s">
        <v>266</v>
      </c>
      <c r="H33" t="str">
        <f t="shared" si="0"/>
        <v xml:space="preserve">    P12P2_N_A7 : out std_logic;</v>
      </c>
      <c r="I33" t="str">
        <f t="shared" si="1"/>
        <v xml:space="preserve">    P12P2_N_A7 : out std_logic;</v>
      </c>
      <c r="J33" t="str">
        <f t="shared" si="2"/>
        <v xml:space="preserve">    P12P2_N_A7 =&gt; P12P2_N_A7_top_p2_i,</v>
      </c>
      <c r="K33" t="str">
        <f t="shared" si="3"/>
        <v>signal P12P2_N_A7_top_p2_i : std_logic := '0';</v>
      </c>
    </row>
    <row r="34" spans="1:11" x14ac:dyDescent="0.45">
      <c r="A34" t="s">
        <v>188</v>
      </c>
      <c r="B34" t="s">
        <v>194</v>
      </c>
      <c r="C34" t="s">
        <v>195</v>
      </c>
      <c r="D34" t="s">
        <v>265</v>
      </c>
      <c r="F34">
        <v>3</v>
      </c>
      <c r="G34" t="s">
        <v>266</v>
      </c>
      <c r="H34" t="str">
        <f t="shared" si="0"/>
        <v xml:space="preserve">    P22P1_P_A4 : in std_logic;</v>
      </c>
      <c r="I34" t="str">
        <f t="shared" si="1"/>
        <v xml:space="preserve">    P22P1_P_A4 : in std_logic;</v>
      </c>
      <c r="J34" t="str">
        <f t="shared" si="2"/>
        <v xml:space="preserve">    P22P1_P_A4 =&gt; P22P1_P_A4_top_p2_i,</v>
      </c>
      <c r="K34" t="str">
        <f t="shared" si="3"/>
        <v>signal P22P1_P_A4_top_p2_i : std_logic := '0';</v>
      </c>
    </row>
    <row r="35" spans="1:11" x14ac:dyDescent="0.45">
      <c r="A35" t="s">
        <v>189</v>
      </c>
      <c r="B35" t="s">
        <v>196</v>
      </c>
      <c r="C35" t="s">
        <v>197</v>
      </c>
      <c r="D35" t="s">
        <v>265</v>
      </c>
      <c r="F35">
        <v>3</v>
      </c>
      <c r="G35" t="s">
        <v>266</v>
      </c>
      <c r="H35" t="str">
        <f>"    "&amp;TRIM(A35)&amp;"_"&amp;TRIM(B35)&amp;" : "&amp;TRIM(D35)&amp;" "&amp;G35&amp;""</f>
        <v xml:space="preserve">    P22P1_N_A3 : in std_logic</v>
      </c>
      <c r="I35" t="str">
        <f xml:space="preserve"> ("    "&amp;TRIM(A35)&amp;"_"&amp;TRIM(B35)&amp;" : " &amp;TRIM(D35)&amp;" "&amp;TRIM(G35)&amp;"")</f>
        <v xml:space="preserve">    P22P1_N_A3 : in std_logic</v>
      </c>
      <c r="J35" t="str">
        <f xml:space="preserve"> "    "&amp;TRIM(A35)&amp;"_"&amp;TRIM(B35)&amp;" =&gt; "&amp;TRIM(A35)&amp;"_"&amp;TRIM(B35)&amp;"_"&amp;TRIM($C$1)&amp;""</f>
        <v xml:space="preserve">    P22P1_N_A3 =&gt; P22P1_N_A3_top_p2_i</v>
      </c>
      <c r="K35" t="str">
        <f t="shared" si="3"/>
        <v>signal P22P1_N_A3_top_p2_i : std_logic := '0';</v>
      </c>
    </row>
    <row r="36" spans="1:11" x14ac:dyDescent="0.45">
      <c r="H36" t="s">
        <v>261</v>
      </c>
      <c r="I36" t="s">
        <v>261</v>
      </c>
      <c r="J36" t="s">
        <v>261</v>
      </c>
    </row>
    <row r="37" spans="1:11" x14ac:dyDescent="0.45">
      <c r="H37" s="2" t="s">
        <v>257</v>
      </c>
      <c r="I37" s="2" t="s">
        <v>257</v>
      </c>
      <c r="J37" s="2" t="s">
        <v>257</v>
      </c>
    </row>
    <row r="38" spans="1:11" x14ac:dyDescent="0.45">
      <c r="H38" s="2" t="s">
        <v>262</v>
      </c>
      <c r="I38" s="2" t="s">
        <v>270</v>
      </c>
      <c r="J38" s="2"/>
    </row>
    <row r="40" spans="1:11" x14ac:dyDescent="0.45">
      <c r="H40" t="str">
        <f xml:space="preserve"> "architecture rtl of "&amp;$A$1&amp;" is"</f>
        <v>architecture rtl of top_p2 is</v>
      </c>
    </row>
    <row r="41" spans="1:11" x14ac:dyDescent="0.45">
      <c r="H41" t="s">
        <v>319</v>
      </c>
    </row>
    <row r="42" spans="1:11" x14ac:dyDescent="0.45">
      <c r="H42" t="s">
        <v>314</v>
      </c>
    </row>
    <row r="44" spans="1:11" x14ac:dyDescent="0.45">
      <c r="H44" t="s">
        <v>315</v>
      </c>
    </row>
    <row r="45" spans="1:11" x14ac:dyDescent="0.45">
      <c r="H45" t="s">
        <v>318</v>
      </c>
    </row>
    <row r="46" spans="1:11" x14ac:dyDescent="0.45">
      <c r="H46" t="s">
        <v>314</v>
      </c>
    </row>
    <row r="47" spans="1:11" x14ac:dyDescent="0.45">
      <c r="H47" t="s">
        <v>321</v>
      </c>
    </row>
    <row r="48" spans="1:11" x14ac:dyDescent="0.45">
      <c r="H48" s="1" t="s">
        <v>263</v>
      </c>
    </row>
    <row r="49" spans="8:8" x14ac:dyDescent="0.45">
      <c r="H49" t="s">
        <v>322</v>
      </c>
    </row>
    <row r="50" spans="8:8" x14ac:dyDescent="0.45">
      <c r="H50" s="1" t="s">
        <v>263</v>
      </c>
    </row>
    <row r="51" spans="8:8" x14ac:dyDescent="0.45">
      <c r="H51" t="s">
        <v>316</v>
      </c>
    </row>
    <row r="52" spans="8:8" x14ac:dyDescent="0.45">
      <c r="H52" t="s">
        <v>317</v>
      </c>
    </row>
    <row r="53" spans="8:8" x14ac:dyDescent="0.45">
      <c r="H53" s="1" t="s">
        <v>263</v>
      </c>
    </row>
    <row r="54" spans="8:8" x14ac:dyDescent="0.45">
      <c r="H54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topLeftCell="A10" workbookViewId="0">
      <selection activeCell="A42" sqref="A42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714</v>
      </c>
      <c r="C1" t="s">
        <v>715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713</v>
      </c>
      <c r="B4" s="3" t="s">
        <v>711</v>
      </c>
      <c r="C4" s="3" t="s">
        <v>712</v>
      </c>
      <c r="H4" s="2" t="s">
        <v>258</v>
      </c>
      <c r="I4" s="2" t="s">
        <v>258</v>
      </c>
      <c r="J4" s="2" t="s">
        <v>271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232</v>
      </c>
      <c r="B5" s="3" t="s">
        <v>2</v>
      </c>
      <c r="C5" s="3" t="s">
        <v>25</v>
      </c>
      <c r="H5" t="s">
        <v>261</v>
      </c>
      <c r="I5" t="s">
        <v>261</v>
      </c>
      <c r="J5" t="s">
        <v>261</v>
      </c>
    </row>
    <row r="6" spans="1:11" x14ac:dyDescent="0.45">
      <c r="A6" t="s">
        <v>250</v>
      </c>
      <c r="B6" t="s">
        <v>251</v>
      </c>
      <c r="C6" t="s">
        <v>252</v>
      </c>
      <c r="D6" t="s">
        <v>265</v>
      </c>
      <c r="E6" t="s">
        <v>675</v>
      </c>
      <c r="G6" t="s">
        <v>266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253</v>
      </c>
      <c r="B7" t="s">
        <v>254</v>
      </c>
      <c r="C7" t="s">
        <v>255</v>
      </c>
      <c r="D7" t="s">
        <v>265</v>
      </c>
      <c r="E7" t="s">
        <v>675</v>
      </c>
      <c r="G7" t="s">
        <v>266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211</v>
      </c>
      <c r="B9" t="s">
        <v>161</v>
      </c>
      <c r="C9" t="s">
        <v>162</v>
      </c>
      <c r="D9" t="s">
        <v>265</v>
      </c>
      <c r="E9" t="s">
        <v>703</v>
      </c>
      <c r="G9" t="s">
        <v>266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212</v>
      </c>
      <c r="B10" t="s">
        <v>167</v>
      </c>
      <c r="C10" t="s">
        <v>164</v>
      </c>
      <c r="D10" t="s">
        <v>265</v>
      </c>
      <c r="E10" t="s">
        <v>703</v>
      </c>
      <c r="G10" t="s">
        <v>266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213</v>
      </c>
      <c r="B11" t="s">
        <v>169</v>
      </c>
      <c r="C11" t="s">
        <v>166</v>
      </c>
      <c r="D11" t="s">
        <v>265</v>
      </c>
      <c r="E11" t="s">
        <v>703</v>
      </c>
      <c r="G11" t="s">
        <v>266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214</v>
      </c>
      <c r="B13" t="s">
        <v>137</v>
      </c>
      <c r="C13" t="s">
        <v>138</v>
      </c>
      <c r="D13" t="s">
        <v>265</v>
      </c>
      <c r="G13" t="s">
        <v>266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215</v>
      </c>
      <c r="B14" t="s">
        <v>140</v>
      </c>
      <c r="C14" t="s">
        <v>141</v>
      </c>
      <c r="D14" t="s">
        <v>265</v>
      </c>
      <c r="G14" t="s">
        <v>266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216</v>
      </c>
      <c r="B15" t="s">
        <v>143</v>
      </c>
      <c r="C15" t="s">
        <v>144</v>
      </c>
      <c r="D15" t="s">
        <v>265</v>
      </c>
      <c r="G15" t="s">
        <v>266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217</v>
      </c>
      <c r="B16" t="s">
        <v>146</v>
      </c>
      <c r="C16" t="s">
        <v>147</v>
      </c>
      <c r="D16" t="s">
        <v>265</v>
      </c>
      <c r="G16" t="s">
        <v>266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218</v>
      </c>
      <c r="B17" t="s">
        <v>149</v>
      </c>
      <c r="C17" t="s">
        <v>150</v>
      </c>
      <c r="D17" t="s">
        <v>267</v>
      </c>
      <c r="G17" t="s">
        <v>266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219</v>
      </c>
      <c r="B18" t="s">
        <v>152</v>
      </c>
      <c r="C18" t="s">
        <v>153</v>
      </c>
      <c r="D18" t="s">
        <v>267</v>
      </c>
      <c r="G18" t="s">
        <v>266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220</v>
      </c>
      <c r="B19" t="s">
        <v>155</v>
      </c>
      <c r="C19" t="s">
        <v>156</v>
      </c>
      <c r="D19" t="s">
        <v>267</v>
      </c>
      <c r="G19" t="s">
        <v>266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221</v>
      </c>
      <c r="B20" t="s">
        <v>158</v>
      </c>
      <c r="C20" t="s">
        <v>159</v>
      </c>
      <c r="D20" t="s">
        <v>267</v>
      </c>
      <c r="G20" t="s">
        <v>266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710</v>
      </c>
    </row>
    <row r="22" spans="1:11" x14ac:dyDescent="0.45">
      <c r="A22" t="s">
        <v>222</v>
      </c>
      <c r="B22" t="s">
        <v>223</v>
      </c>
      <c r="C22" t="s">
        <v>224</v>
      </c>
      <c r="D22" t="s">
        <v>265</v>
      </c>
      <c r="E22" t="s">
        <v>675</v>
      </c>
      <c r="F22">
        <v>0</v>
      </c>
      <c r="G22" t="s">
        <v>266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225</v>
      </c>
      <c r="B23" t="s">
        <v>226</v>
      </c>
      <c r="C23" t="s">
        <v>227</v>
      </c>
      <c r="D23" t="s">
        <v>265</v>
      </c>
      <c r="E23" t="s">
        <v>675</v>
      </c>
      <c r="F23">
        <v>0</v>
      </c>
      <c r="G23" t="s">
        <v>266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228</v>
      </c>
      <c r="C24" t="s">
        <v>115</v>
      </c>
      <c r="D24" t="s">
        <v>267</v>
      </c>
      <c r="F24">
        <v>0</v>
      </c>
      <c r="G24" t="s">
        <v>266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229</v>
      </c>
      <c r="C25" t="s">
        <v>117</v>
      </c>
      <c r="D25" t="s">
        <v>267</v>
      </c>
      <c r="F25">
        <v>0</v>
      </c>
      <c r="G25" t="s">
        <v>266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230</v>
      </c>
      <c r="C26" t="s">
        <v>119</v>
      </c>
      <c r="D26" t="s">
        <v>265</v>
      </c>
      <c r="F26">
        <v>0</v>
      </c>
      <c r="G26" t="s">
        <v>266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231</v>
      </c>
      <c r="C27" t="s">
        <v>121</v>
      </c>
      <c r="D27" t="s">
        <v>265</v>
      </c>
      <c r="F27">
        <v>0</v>
      </c>
      <c r="G27" t="s">
        <v>266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261</v>
      </c>
      <c r="I28" t="s">
        <v>261</v>
      </c>
      <c r="J28" t="s">
        <v>261</v>
      </c>
    </row>
    <row r="29" spans="1:11" x14ac:dyDescent="0.45">
      <c r="H29" s="2" t="s">
        <v>257</v>
      </c>
      <c r="I29" s="2" t="s">
        <v>257</v>
      </c>
      <c r="J29" s="2" t="s">
        <v>257</v>
      </c>
    </row>
    <row r="30" spans="1:11" x14ac:dyDescent="0.45">
      <c r="H30" s="2" t="s">
        <v>262</v>
      </c>
      <c r="I30" s="2" t="s">
        <v>270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319</v>
      </c>
    </row>
    <row r="34" spans="8:8" x14ac:dyDescent="0.45">
      <c r="H34" t="s">
        <v>314</v>
      </c>
    </row>
    <row r="36" spans="8:8" x14ac:dyDescent="0.45">
      <c r="H36" t="s">
        <v>315</v>
      </c>
    </row>
    <row r="37" spans="8:8" x14ac:dyDescent="0.45">
      <c r="H37" t="s">
        <v>318</v>
      </c>
    </row>
    <row r="38" spans="8:8" x14ac:dyDescent="0.45">
      <c r="H38" t="s">
        <v>314</v>
      </c>
    </row>
    <row r="39" spans="8:8" x14ac:dyDescent="0.45">
      <c r="H39" t="s">
        <v>321</v>
      </c>
    </row>
    <row r="40" spans="8:8" x14ac:dyDescent="0.45">
      <c r="H40" s="1" t="s">
        <v>263</v>
      </c>
    </row>
    <row r="41" spans="8:8" x14ac:dyDescent="0.45">
      <c r="H41" t="s">
        <v>322</v>
      </c>
    </row>
    <row r="42" spans="8:8" x14ac:dyDescent="0.45">
      <c r="H42" s="1" t="s">
        <v>263</v>
      </c>
    </row>
    <row r="43" spans="8:8" x14ac:dyDescent="0.45">
      <c r="H43" t="s">
        <v>316</v>
      </c>
    </row>
    <row r="44" spans="8:8" x14ac:dyDescent="0.45">
      <c r="H44" t="s">
        <v>317</v>
      </c>
    </row>
    <row r="45" spans="8:8" x14ac:dyDescent="0.45">
      <c r="H45" s="1" t="s">
        <v>263</v>
      </c>
    </row>
    <row r="46" spans="8:8" x14ac:dyDescent="0.45">
      <c r="H46" t="s">
        <v>320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9" sqref="A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281</v>
      </c>
      <c r="B1" s="2"/>
      <c r="C1" s="2" t="s">
        <v>287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bs_ram_i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0" t="s">
        <v>304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 x14ac:dyDescent="0.45">
      <c r="A5" s="10" t="s">
        <v>282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 x14ac:dyDescent="0.45">
      <c r="A6" s="10" t="s">
        <v>283</v>
      </c>
      <c r="B6" t="s">
        <v>265</v>
      </c>
      <c r="C6" t="s">
        <v>266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 x14ac:dyDescent="0.45">
      <c r="A7" s="10" t="s">
        <v>284</v>
      </c>
      <c r="B7" t="s">
        <v>265</v>
      </c>
      <c r="C7" t="s">
        <v>436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 x14ac:dyDescent="0.45">
      <c r="E8" t="s">
        <v>260</v>
      </c>
    </row>
    <row r="9" spans="1:8" x14ac:dyDescent="0.45">
      <c r="A9" s="12" t="s">
        <v>305</v>
      </c>
      <c r="B9" t="s">
        <v>267</v>
      </c>
      <c r="C9" t="s">
        <v>266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 x14ac:dyDescent="0.45">
      <c r="A10" t="s">
        <v>285</v>
      </c>
      <c r="B10" t="s">
        <v>265</v>
      </c>
      <c r="C10" t="s">
        <v>640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 x14ac:dyDescent="0.45">
      <c r="A11" t="s">
        <v>286</v>
      </c>
      <c r="B11" t="s">
        <v>267</v>
      </c>
      <c r="C11" t="s">
        <v>436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 x14ac:dyDescent="0.45">
      <c r="E12" t="s">
        <v>259</v>
      </c>
    </row>
    <row r="13" spans="1:8" x14ac:dyDescent="0.45">
      <c r="A13" t="s">
        <v>302</v>
      </c>
      <c r="B13" t="s">
        <v>265</v>
      </c>
      <c r="C13" t="s">
        <v>266</v>
      </c>
      <c r="E13" t="str">
        <f xml:space="preserve"> ("    "&amp;TRIM(A13)&amp; " : " &amp;TRIM(B13)&amp;" "&amp;TRIM(C13)&amp;";")</f>
        <v xml:space="preserve">    s_bs_ram_reset_n : in std_logic;</v>
      </c>
      <c r="F13" t="str">
        <f xml:space="preserve"> ("    "&amp;TRIM(A13)&amp; " : " &amp;TRIM(B13)&amp;" "&amp;TRIM(C13)&amp;";")</f>
        <v xml:space="preserve">    s_bs_ram_reset_n : in std_logic;</v>
      </c>
      <c r="G13" t="str">
        <f xml:space="preserve"> ("    "&amp;TRIM(A13) &amp; " =&gt; "&amp;TRIM(A13)&amp;"_"&amp;TRIM($C$1)&amp;",")</f>
        <v xml:space="preserve">    s_bs_ram_reset_n =&gt; s_bs_ram_reset_n_bs_ram_i,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s_bs_ram_reset_n_bs_ram_i : std_logic := '0';</v>
      </c>
    </row>
    <row r="14" spans="1:8" x14ac:dyDescent="0.45">
      <c r="A14" t="s">
        <v>303</v>
      </c>
      <c r="B14" t="s">
        <v>265</v>
      </c>
      <c r="C14" t="s">
        <v>266</v>
      </c>
      <c r="E14" t="str">
        <f xml:space="preserve"> ("    "&amp;TRIM(A14)&amp; " : " &amp;TRIM(B14)&amp;" "&amp;TRIM(C14)&amp;" ")</f>
        <v xml:space="preserve">    s_bs_ram_clock : in std_logic </v>
      </c>
      <c r="F14" t="str">
        <f xml:space="preserve"> ("    "&amp;TRIM(A14)&amp; " : " &amp;TRIM(B14)&amp;" "&amp;TRIM(C14)&amp;" ")</f>
        <v xml:space="preserve">    s_bs_ram_clock : in std_logic </v>
      </c>
      <c r="G14" t="str">
        <f xml:space="preserve"> ("    "&amp;TRIM(A14) &amp; " =&gt; "&amp;TRIM(A14)&amp;"_"&amp;TRIM($C$1)&amp;" ")</f>
        <v xml:space="preserve">    s_bs_ram_clock =&gt; s_bs_ram_clock_bs_ram_i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s_bs_ram_clock_bs_ram_i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19" spans="1:7" x14ac:dyDescent="0.45">
      <c r="E19" t="str">
        <f xml:space="preserve"> "architecture rtl of "&amp;$A$1&amp;" is"</f>
        <v>architecture rtl of bs_ram is</v>
      </c>
    </row>
    <row r="20" spans="1:7" x14ac:dyDescent="0.45">
      <c r="E20" t="s">
        <v>319</v>
      </c>
    </row>
    <row r="21" spans="1:7" x14ac:dyDescent="0.45">
      <c r="E21" t="s">
        <v>314</v>
      </c>
    </row>
    <row r="23" spans="1:7" x14ac:dyDescent="0.45">
      <c r="E23" t="s">
        <v>315</v>
      </c>
    </row>
    <row r="24" spans="1:7" x14ac:dyDescent="0.45">
      <c r="E24" t="s">
        <v>318</v>
      </c>
    </row>
    <row r="25" spans="1:7" x14ac:dyDescent="0.45">
      <c r="E25" t="s">
        <v>314</v>
      </c>
    </row>
    <row r="26" spans="1:7" x14ac:dyDescent="0.45">
      <c r="E26" t="s">
        <v>321</v>
      </c>
    </row>
    <row r="27" spans="1:7" x14ac:dyDescent="0.45">
      <c r="E27" s="1" t="s">
        <v>263</v>
      </c>
    </row>
    <row r="28" spans="1:7" x14ac:dyDescent="0.45">
      <c r="E28" t="s">
        <v>322</v>
      </c>
    </row>
    <row r="29" spans="1:7" x14ac:dyDescent="0.45">
      <c r="E29" s="1" t="s">
        <v>263</v>
      </c>
    </row>
    <row r="30" spans="1:7" x14ac:dyDescent="0.45">
      <c r="E30" t="s">
        <v>316</v>
      </c>
    </row>
    <row r="31" spans="1:7" x14ac:dyDescent="0.45">
      <c r="E31" t="s">
        <v>317</v>
      </c>
    </row>
    <row r="32" spans="1:7" x14ac:dyDescent="0.45">
      <c r="E32" s="1" t="s">
        <v>263</v>
      </c>
    </row>
    <row r="33" spans="5:5" x14ac:dyDescent="0.45">
      <c r="E33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37"/>
  <sheetViews>
    <sheetView workbookViewId="0">
      <selection activeCell="C28" sqref="C28"/>
    </sheetView>
  </sheetViews>
  <sheetFormatPr defaultRowHeight="17" x14ac:dyDescent="0.45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339</v>
      </c>
      <c r="B1" s="2"/>
      <c r="C1" s="2" t="s">
        <v>340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bs_mux_data_i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1" t="s">
        <v>490</v>
      </c>
      <c r="B4" t="s">
        <v>267</v>
      </c>
      <c r="C4" t="s">
        <v>266</v>
      </c>
      <c r="E4" t="str">
        <f xml:space="preserve"> ("    "&amp;TRIM(A4)&amp; " : " &amp;TRIM(B4)&amp;" "&amp;TRIM(C4)&amp;";")</f>
        <v xml:space="preserve">    m_maxis_bs_mux_data_tvalid : out std_logic;</v>
      </c>
      <c r="F4" t="str">
        <f xml:space="preserve"> ("    "&amp;TRIM(A4)&amp; " : " &amp;TRIM(B4)&amp;" "&amp;TRIM(C4)&amp;";")</f>
        <v xml:space="preserve">    m_maxis_bs_mux_data_tvalid : out std_logic;</v>
      </c>
      <c r="G4" t="str">
        <f xml:space="preserve"> ("    "&amp;TRIM(A4) &amp; " =&gt; "&amp;TRIM(A4)&amp;"_"&amp;TRIM($C$1)&amp;",")</f>
        <v xml:space="preserve">    m_maxis_bs_mux_data_tvalid =&gt; m_maxis_bs_mux_data_tvalid_bs_mux_data_i,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m_maxis_bs_mux_data_tvalid_bs_mux_data_i : std_logic := '0';</v>
      </c>
    </row>
    <row r="5" spans="1:8" x14ac:dyDescent="0.45">
      <c r="A5" s="11" t="s">
        <v>491</v>
      </c>
      <c r="B5" t="s">
        <v>267</v>
      </c>
      <c r="C5" t="s">
        <v>266</v>
      </c>
      <c r="E5" t="str">
        <f xml:space="preserve"> ("    "&amp;TRIM(A5)&amp; " : " &amp;TRIM(B5)&amp;" "&amp;TRIM(C5)&amp;";")</f>
        <v xml:space="preserve">    m_maxis_bs_mux_data_tlast : out std_logic;</v>
      </c>
      <c r="F5" t="str">
        <f xml:space="preserve"> ("    "&amp;TRIM(A5)&amp; " : " &amp;TRIM(B5)&amp;" "&amp;TRIM(C5)&amp;";")</f>
        <v xml:space="preserve">    m_maxis_bs_mux_data_tlast : out std_logic;</v>
      </c>
      <c r="G5" t="str">
        <f xml:space="preserve"> ("    "&amp;TRIM(A5) &amp; " =&gt; "&amp;TRIM(A5)&amp;"_"&amp;TRIM($C$1)&amp;",")</f>
        <v xml:space="preserve">    m_maxis_bs_mux_data_tlast =&gt; m_maxis_bs_mux_data_tlast_bs_mux_data_i,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m_maxis_bs_mux_data_tlast_bs_mux_data_i : std_logic := '0';</v>
      </c>
    </row>
    <row r="6" spans="1:8" x14ac:dyDescent="0.45">
      <c r="A6" s="11" t="s">
        <v>492</v>
      </c>
      <c r="B6" t="s">
        <v>267</v>
      </c>
      <c r="C6" t="s">
        <v>581</v>
      </c>
      <c r="E6" t="str">
        <f xml:space="preserve"> ("    "&amp;TRIM(A6)&amp; " : " &amp;TRIM(B6)&amp;" "&amp;TRIM(C6)&amp;";")</f>
        <v xml:space="preserve">    m_maxis_bs_mux_data_tdata : out std_logic_vector(31 downto 0);</v>
      </c>
      <c r="F6" t="str">
        <f xml:space="preserve"> ("    "&amp;TRIM(A6)&amp; " : " &amp;TRIM(B6)&amp;" "&amp;TRIM(C6)&amp;";")</f>
        <v xml:space="preserve">    m_maxis_bs_mux_data_tdata : out std_logic_vector(31 downto 0);</v>
      </c>
      <c r="G6" t="str">
        <f xml:space="preserve"> ("    "&amp;TRIM(A6) &amp; " =&gt; "&amp;TRIM(A6)&amp;"_"&amp;TRIM($C$1)&amp;",")</f>
        <v xml:space="preserve">    m_maxis_bs_mux_data_tdata =&gt; m_maxis_bs_mux_data_tdata_bs_mux_data_i,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m_maxis_bs_mux_data_tdata_bs_mux_data_i : std_logic_vector(31 downto 0) := (others =&gt; '0');</v>
      </c>
    </row>
    <row r="7" spans="1:8" x14ac:dyDescent="0.45">
      <c r="E7" t="s">
        <v>260</v>
      </c>
    </row>
    <row r="8" spans="1:8" x14ac:dyDescent="0.45">
      <c r="A8" s="12" t="s">
        <v>341</v>
      </c>
      <c r="B8" t="s">
        <v>265</v>
      </c>
      <c r="C8" t="s">
        <v>266</v>
      </c>
      <c r="E8" t="str">
        <f xml:space="preserve"> ("    "&amp;TRIM(A8)&amp; " : " &amp;TRIM(B8)&amp;" "&amp;TRIM(C8)&amp;";")</f>
        <v xml:space="preserve">    m_rd_bs_mux_data_a_tstart : in std_logic;</v>
      </c>
      <c r="F8" t="str">
        <f xml:space="preserve"> ("    "&amp;TRIM(A8)&amp; " : " &amp;TRIM(B8)&amp;" "&amp;TRIM(C8)&amp;";")</f>
        <v xml:space="preserve">    m_rd_bs_mux_data_a_tstart : in std_logic;</v>
      </c>
      <c r="G8" t="str">
        <f xml:space="preserve"> ("    "&amp;TRIM(A8) &amp; " =&gt; "&amp;TRIM(A8)&amp;"_"&amp;TRIM($C$1)&amp;",")</f>
        <v xml:space="preserve">    m_rd_bs_mux_data_a_tstart =&gt; m_rd_bs_mux_data_a_tstart_bs_mux_data_i,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m_rd_bs_mux_data_a_tstart_bs_mux_data_i : std_logic := '0';</v>
      </c>
    </row>
    <row r="9" spans="1:8" x14ac:dyDescent="0.45">
      <c r="A9" t="s">
        <v>342</v>
      </c>
      <c r="B9" t="s">
        <v>267</v>
      </c>
      <c r="C9" t="s">
        <v>639</v>
      </c>
      <c r="E9" t="str">
        <f xml:space="preserve"> ("    "&amp;TRIM(A9)&amp; " : " &amp;TRIM(B9)&amp;" "&amp;TRIM(C9)&amp;";")</f>
        <v xml:space="preserve">    m_rd_bs_mux_data_a_taddr : out std_logic_vector(6 downto 0);</v>
      </c>
      <c r="F9" t="str">
        <f xml:space="preserve"> ("    "&amp;TRIM(A9)&amp; " : " &amp;TRIM(B9)&amp;" "&amp;TRIM(C9)&amp;";")</f>
        <v xml:space="preserve">    m_rd_bs_mux_data_a_taddr : out std_logic_vector(6 downto 0);</v>
      </c>
      <c r="G9" t="str">
        <f xml:space="preserve"> ("    "&amp;TRIM(A9) &amp; " =&gt; "&amp;TRIM(A9)&amp;"_"&amp;TRIM($C$1)&amp;",")</f>
        <v xml:space="preserve">    m_rd_bs_mux_data_a_taddr =&gt; m_rd_bs_mux_data_a_taddr_bs_mux_data_i,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m_rd_bs_mux_data_a_taddr_bs_mux_data_i : std_logic_vector(6 downto 0) := (others =&gt; '0');</v>
      </c>
    </row>
    <row r="10" spans="1:8" x14ac:dyDescent="0.45">
      <c r="A10" t="s">
        <v>343</v>
      </c>
      <c r="B10" t="s">
        <v>265</v>
      </c>
      <c r="C10" t="s">
        <v>581</v>
      </c>
      <c r="E10" t="str">
        <f xml:space="preserve"> ("    "&amp;TRIM(A10)&amp; " : " &amp;TRIM(B10)&amp;" "&amp;TRIM(C10)&amp;";")</f>
        <v xml:space="preserve">    m_rd_bs_mux_data_a_tdata : in std_logic_vector(31 downto 0);</v>
      </c>
      <c r="F10" t="str">
        <f xml:space="preserve"> ("    "&amp;TRIM(A10)&amp; " : " &amp;TRIM(B10)&amp;" "&amp;TRIM(C10)&amp;";")</f>
        <v xml:space="preserve">    m_rd_bs_mux_data_a_tdata : in std_logic_vector(31 downto 0);</v>
      </c>
      <c r="G10" t="str">
        <f xml:space="preserve"> ("    "&amp;TRIM(A10) &amp; " =&gt; "&amp;TRIM(A10)&amp;"_"&amp;TRIM($C$1)&amp;",")</f>
        <v xml:space="preserve">    m_rd_bs_mux_data_a_tdata =&gt; m_rd_bs_mux_data_a_tdata_bs_mux_data_i,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m_rd_bs_mux_data_a_tdata_bs_mux_data_i : std_logic_vector(31 downto 0) := (others =&gt; '0');</v>
      </c>
    </row>
    <row r="11" spans="1:8" x14ac:dyDescent="0.45">
      <c r="E11" t="s">
        <v>259</v>
      </c>
    </row>
    <row r="12" spans="1:8" x14ac:dyDescent="0.45">
      <c r="A12" s="12" t="s">
        <v>344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m_rd_bs_mux_data_b_tstart : in std_logic;</v>
      </c>
      <c r="F12" t="str">
        <f xml:space="preserve"> ("    "&amp;TRIM(A12)&amp; " : " &amp;TRIM(B12)&amp;" "&amp;TRIM(C12)&amp;";")</f>
        <v xml:space="preserve">    m_rd_bs_mux_data_b_tstart : in std_logic;</v>
      </c>
      <c r="G12" t="str">
        <f xml:space="preserve"> ("    "&amp;TRIM(A12) &amp; " =&gt; "&amp;TRIM(A12)&amp;"_"&amp;TRIM($C$1)&amp;",")</f>
        <v xml:space="preserve">    m_rd_bs_mux_data_b_tstart =&gt; m_rd_bs_mux_data_b_tstart_bs_mux_data_i,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m_rd_bs_mux_data_b_tstart_bs_mux_data_i : std_logic := '0';</v>
      </c>
    </row>
    <row r="13" spans="1:8" x14ac:dyDescent="0.45">
      <c r="A13" t="s">
        <v>345</v>
      </c>
      <c r="B13" t="s">
        <v>267</v>
      </c>
      <c r="C13" t="s">
        <v>639</v>
      </c>
      <c r="E13" t="str">
        <f xml:space="preserve"> ("    "&amp;TRIM(A13)&amp; " : " &amp;TRIM(B13)&amp;" "&amp;TRIM(C13)&amp;";")</f>
        <v xml:space="preserve">    m_rd_bs_mux_data_b_taddr : out std_logic_vector(6 downto 0);</v>
      </c>
      <c r="F13" t="str">
        <f xml:space="preserve"> ("    "&amp;TRIM(A13)&amp; " : " &amp;TRIM(B13)&amp;" "&amp;TRIM(C13)&amp;";")</f>
        <v xml:space="preserve">    m_rd_bs_mux_data_b_taddr : out std_logic_vector(6 downto 0);</v>
      </c>
      <c r="G13" t="str">
        <f xml:space="preserve"> ("    "&amp;TRIM(A13) &amp; " =&gt; "&amp;TRIM(A13)&amp;"_"&amp;TRIM($C$1)&amp;",")</f>
        <v xml:space="preserve">    m_rd_bs_mux_data_b_taddr =&gt; m_rd_bs_mux_data_b_taddr_bs_mux_data_i,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m_rd_bs_mux_data_b_taddr_bs_mux_data_i : std_logic_vector(6 downto 0) := (others =&gt; '0');</v>
      </c>
    </row>
    <row r="14" spans="1:8" x14ac:dyDescent="0.45">
      <c r="A14" t="s">
        <v>346</v>
      </c>
      <c r="B14" t="s">
        <v>265</v>
      </c>
      <c r="C14" t="s">
        <v>581</v>
      </c>
      <c r="E14" t="str">
        <f xml:space="preserve"> ("    "&amp;TRIM(A14)&amp; " : " &amp;TRIM(B14)&amp;" "&amp;TRIM(C14)&amp;";")</f>
        <v xml:space="preserve">    m_rd_bs_mux_data_b_tdata : in std_logic_vector(31 downto 0);</v>
      </c>
      <c r="F14" t="str">
        <f xml:space="preserve"> ("    "&amp;TRIM(A14)&amp; " : " &amp;TRIM(B14)&amp;" "&amp;TRIM(C14)&amp;";")</f>
        <v xml:space="preserve">    m_rd_bs_mux_data_b_tdata : in std_logic_vector(31 downto 0);</v>
      </c>
      <c r="G14" t="str">
        <f xml:space="preserve"> ("    "&amp;TRIM(A14) &amp; " =&gt; "&amp;TRIM(A14)&amp;"_"&amp;TRIM($C$1)&amp;",")</f>
        <v xml:space="preserve">    m_rd_bs_mux_data_b_tdata =&gt; m_rd_bs_mux_data_b_tdata_bs_mux_data_i,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m_rd_bs_mux_data_b_tdata_bs_mux_data_i : std_logic_vector(31 downto 0) := (others =&gt; '0');</v>
      </c>
    </row>
    <row r="15" spans="1:8" x14ac:dyDescent="0.45">
      <c r="E15" t="s">
        <v>259</v>
      </c>
    </row>
    <row r="16" spans="1:8" x14ac:dyDescent="0.45">
      <c r="A16" s="12" t="s">
        <v>347</v>
      </c>
      <c r="B16" t="s">
        <v>265</v>
      </c>
      <c r="C16" t="s">
        <v>266</v>
      </c>
      <c r="D16" t="s">
        <v>348</v>
      </c>
      <c r="E16" t="str">
        <f xml:space="preserve"> ("    "&amp;TRIM(A16)&amp; " : " &amp;TRIM(B16)&amp;" "&amp;TRIM(C16)&amp;";")</f>
        <v xml:space="preserve">    s_bs_mux_data_enable_te : in std_logic;</v>
      </c>
      <c r="F16" t="str">
        <f xml:space="preserve"> ("    "&amp;TRIM(A16)&amp; " : " &amp;TRIM(B16)&amp;" "&amp;TRIM(C16)&amp;";")</f>
        <v xml:space="preserve">    s_bs_mux_data_enable_te : in std_logic;</v>
      </c>
      <c r="G16" t="str">
        <f xml:space="preserve"> ("    "&amp;TRIM(A16) &amp; " =&gt; "&amp;TRIM(A16)&amp;"_"&amp;TRIM($C$1)&amp;",")</f>
        <v xml:space="preserve">    s_bs_mux_data_enable_te =&gt; s_bs_mux_data_enable_te_bs_mux_data_i,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s_bs_mux_data_enable_te_bs_mux_data_i : std_logic := '0';</v>
      </c>
    </row>
    <row r="17" spans="1:8" x14ac:dyDescent="0.45">
      <c r="A17" t="s">
        <v>349</v>
      </c>
      <c r="B17" t="s">
        <v>265</v>
      </c>
      <c r="C17" t="s">
        <v>266</v>
      </c>
      <c r="E17" t="str">
        <f xml:space="preserve"> ("    "&amp;TRIM(A17)&amp; " : " &amp;TRIM(B17)&amp;" "&amp;TRIM(C17)&amp;";")</f>
        <v xml:space="preserve">    s_bs_mux_data_reset_n : in std_logic;</v>
      </c>
      <c r="F17" t="str">
        <f xml:space="preserve"> ("    "&amp;TRIM(A17)&amp; " : " &amp;TRIM(B17)&amp;" "&amp;TRIM(C17)&amp;";")</f>
        <v xml:space="preserve">    s_bs_mux_data_reset_n : in std_logic;</v>
      </c>
      <c r="G17" t="str">
        <f xml:space="preserve"> ("    "&amp;TRIM(A17) &amp; " =&gt; "&amp;TRIM(A17)&amp;"_"&amp;TRIM($C$1)&amp;",")</f>
        <v xml:space="preserve">    s_bs_mux_data_reset_n =&gt; s_bs_mux_data_reset_n_bs_mux_data_i,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s_bs_mux_data_reset_n_bs_mux_data_i : std_logic := '0';</v>
      </c>
    </row>
    <row r="18" spans="1:8" x14ac:dyDescent="0.45">
      <c r="A18" t="s">
        <v>350</v>
      </c>
      <c r="B18" t="s">
        <v>265</v>
      </c>
      <c r="C18" t="s">
        <v>266</v>
      </c>
      <c r="E18" t="str">
        <f xml:space="preserve"> ("    "&amp;TRIM(A18)&amp; " : " &amp;TRIM(B18)&amp;" "&amp;TRIM(C18)&amp;"")</f>
        <v xml:space="preserve">    s_bs_mux_data_clock : in std_logic</v>
      </c>
      <c r="F18" t="str">
        <f xml:space="preserve"> ("    "&amp;TRIM(A18)&amp; " : " &amp;TRIM(B18)&amp;" "&amp;TRIM(C18)&amp;"")</f>
        <v xml:space="preserve">    s_bs_mux_data_clock : in std_logic</v>
      </c>
      <c r="G18" t="str">
        <f xml:space="preserve"> ("    "&amp;TRIM(A18) &amp; " =&gt; "&amp;TRIM(A18)&amp;"_"&amp;TRIM($C$1)&amp;"")</f>
        <v xml:space="preserve">    s_bs_mux_data_clock =&gt; s_bs_mux_data_clock_bs_mux_data_i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s_bs_mux_data_clock_bs_mux_data_i : std_logic := '0';</v>
      </c>
    </row>
    <row r="19" spans="1:8" x14ac:dyDescent="0.45">
      <c r="E19" t="s">
        <v>261</v>
      </c>
      <c r="F19" t="s">
        <v>261</v>
      </c>
      <c r="G19" t="s">
        <v>261</v>
      </c>
    </row>
    <row r="20" spans="1:8" x14ac:dyDescent="0.45">
      <c r="A20" s="2"/>
      <c r="B20" s="2"/>
      <c r="C20" s="2"/>
      <c r="D20" s="2"/>
      <c r="E20" s="2" t="s">
        <v>257</v>
      </c>
      <c r="F20" s="2" t="s">
        <v>257</v>
      </c>
      <c r="G20" s="2" t="s">
        <v>257</v>
      </c>
    </row>
    <row r="21" spans="1:8" x14ac:dyDescent="0.45">
      <c r="A21" s="2"/>
      <c r="B21" s="2"/>
      <c r="C21" s="2"/>
      <c r="D21" s="2"/>
      <c r="E21" s="2" t="s">
        <v>262</v>
      </c>
      <c r="F21" s="2" t="s">
        <v>270</v>
      </c>
      <c r="G21" s="2"/>
    </row>
    <row r="23" spans="1:8" x14ac:dyDescent="0.45">
      <c r="E23" t="str">
        <f xml:space="preserve"> "architecture rtl of "&amp;$A$1&amp;" is"</f>
        <v>architecture rtl of bs_mux_data is</v>
      </c>
    </row>
    <row r="24" spans="1:8" x14ac:dyDescent="0.45">
      <c r="E24" t="s">
        <v>319</v>
      </c>
    </row>
    <row r="25" spans="1:8" x14ac:dyDescent="0.45">
      <c r="E25" t="s">
        <v>314</v>
      </c>
    </row>
    <row r="27" spans="1:8" x14ac:dyDescent="0.45">
      <c r="E27" t="s">
        <v>315</v>
      </c>
    </row>
    <row r="28" spans="1:8" x14ac:dyDescent="0.45">
      <c r="E28" t="s">
        <v>318</v>
      </c>
    </row>
    <row r="29" spans="1:8" x14ac:dyDescent="0.45">
      <c r="E29" t="s">
        <v>314</v>
      </c>
    </row>
    <row r="30" spans="1:8" x14ac:dyDescent="0.45">
      <c r="E30" t="s">
        <v>321</v>
      </c>
    </row>
    <row r="31" spans="1:8" x14ac:dyDescent="0.45">
      <c r="E31" s="1" t="s">
        <v>263</v>
      </c>
    </row>
    <row r="32" spans="1:8" x14ac:dyDescent="0.45">
      <c r="E32" t="s">
        <v>322</v>
      </c>
    </row>
    <row r="33" spans="5:5" x14ac:dyDescent="0.45">
      <c r="E33" s="1" t="s">
        <v>263</v>
      </c>
    </row>
    <row r="34" spans="5:5" x14ac:dyDescent="0.45">
      <c r="E34" t="s">
        <v>316</v>
      </c>
    </row>
    <row r="35" spans="5:5" x14ac:dyDescent="0.45">
      <c r="E35" t="s">
        <v>317</v>
      </c>
    </row>
    <row r="36" spans="5:5" x14ac:dyDescent="0.45">
      <c r="E36" s="1" t="s">
        <v>263</v>
      </c>
    </row>
    <row r="37" spans="5:5" x14ac:dyDescent="0.45">
      <c r="E37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8" sqref="A8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A1" s="2" t="s">
        <v>883</v>
      </c>
      <c r="B1" s="2"/>
      <c r="C1" s="2" t="s">
        <v>884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bf_ram_i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s="11" t="s">
        <v>890</v>
      </c>
      <c r="B4" t="s">
        <v>265</v>
      </c>
      <c r="C4" t="s">
        <v>266</v>
      </c>
      <c r="E4" t="str">
        <f xml:space="preserve"> ("    "&amp;TRIM(A4)&amp; " : " &amp;TRIM(B4)&amp;" "&amp;TRIM(C4)&amp;";")</f>
        <v xml:space="preserve">    s_maxis_bf_ram_tvalid : in std_logic;</v>
      </c>
      <c r="F4" t="str">
        <f xml:space="preserve"> ("    "&amp;TRIM(A4)&amp; " : " &amp;TRIM(B4)&amp;" "&amp;TRIM(C4)&amp;";")</f>
        <v xml:space="preserve">    s_maxis_bf_ram_tvalid : in std_logic;</v>
      </c>
      <c r="G4" t="str">
        <f xml:space="preserve"> ("    "&amp;TRIM(A4) &amp; " =&gt; "&amp;TRIM(A4)&amp;"_"&amp;TRIM($C$1)&amp;",")</f>
        <v xml:space="preserve">    s_maxis_bf_ram_tvalid =&gt; s_maxis_bf_ram_tvalid_bf_ram_i,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s_maxis_bf_ram_tvalid_bf_ram_i : std_logic := '0';</v>
      </c>
    </row>
    <row r="5" spans="1:8" x14ac:dyDescent="0.45">
      <c r="A5" s="11" t="s">
        <v>891</v>
      </c>
      <c r="B5" t="s">
        <v>265</v>
      </c>
      <c r="C5" t="s">
        <v>266</v>
      </c>
      <c r="E5" t="str">
        <f xml:space="preserve"> ("    "&amp;TRIM(A5)&amp; " : " &amp;TRIM(B5)&amp;" "&amp;TRIM(C5)&amp;";")</f>
        <v xml:space="preserve">    s_maxis_bf_ram_tlast : in std_logic;</v>
      </c>
      <c r="F5" t="str">
        <f xml:space="preserve"> ("    "&amp;TRIM(A5)&amp; " : " &amp;TRIM(B5)&amp;" "&amp;TRIM(C5)&amp;";")</f>
        <v xml:space="preserve">    s_maxis_bf_ram_tlast : in std_logic;</v>
      </c>
      <c r="G5" t="str">
        <f xml:space="preserve"> ("    "&amp;TRIM(A5) &amp; " =&gt; "&amp;TRIM(A5)&amp;"_"&amp;TRIM($C$1)&amp;",")</f>
        <v xml:space="preserve">    s_maxis_bf_ram_tlast =&gt; s_maxis_bf_ram_tlast_bf_ram_i,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s_maxis_bf_ram_tlast_bf_ram_i : std_logic := '0';</v>
      </c>
    </row>
    <row r="6" spans="1:8" x14ac:dyDescent="0.45">
      <c r="A6" s="11" t="s">
        <v>892</v>
      </c>
      <c r="B6" t="s">
        <v>265</v>
      </c>
      <c r="C6" t="s">
        <v>436</v>
      </c>
      <c r="E6" t="str">
        <f xml:space="preserve"> ("    "&amp;TRIM(A6)&amp; " : " &amp;TRIM(B6)&amp;" "&amp;TRIM(C6)&amp;";")</f>
        <v xml:space="preserve">    s_maxis_bf_ram_tdata : in std_logic_vector(31 downto 0);</v>
      </c>
      <c r="F6" t="str">
        <f xml:space="preserve"> ("    "&amp;TRIM(A6)&amp; " : " &amp;TRIM(B6)&amp;" "&amp;TRIM(C6)&amp;";")</f>
        <v xml:space="preserve">    s_maxis_bf_ram_tdata : in std_logic_vector(31 downto 0);</v>
      </c>
      <c r="G6" t="str">
        <f xml:space="preserve"> ("    "&amp;TRIM(A6) &amp; " =&gt; "&amp;TRIM(A6)&amp;"_"&amp;TRIM($C$1)&amp;",")</f>
        <v xml:space="preserve">    s_maxis_bf_ram_tdata =&gt; s_maxis_bf_ram_tdata_bf_ram_i,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s_maxis_bf_ram_tdata_bf_ram_i : std_logic_vector(31 downto 0) := (others =&gt; '0');</v>
      </c>
    </row>
    <row r="7" spans="1:8" x14ac:dyDescent="0.45">
      <c r="E7" t="s">
        <v>260</v>
      </c>
    </row>
    <row r="8" spans="1:8" x14ac:dyDescent="0.45">
      <c r="A8" s="12" t="s">
        <v>885</v>
      </c>
      <c r="B8" t="s">
        <v>267</v>
      </c>
      <c r="C8" t="s">
        <v>266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 x14ac:dyDescent="0.45">
      <c r="A9" t="s">
        <v>886</v>
      </c>
      <c r="B9" t="s">
        <v>265</v>
      </c>
      <c r="C9" t="s">
        <v>640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 x14ac:dyDescent="0.45">
      <c r="A10" t="s">
        <v>887</v>
      </c>
      <c r="B10" t="s">
        <v>267</v>
      </c>
      <c r="C10" t="s">
        <v>436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 x14ac:dyDescent="0.45">
      <c r="E11" t="s">
        <v>259</v>
      </c>
    </row>
    <row r="12" spans="1:8" x14ac:dyDescent="0.45">
      <c r="A12" t="s">
        <v>888</v>
      </c>
      <c r="B12" t="s">
        <v>265</v>
      </c>
      <c r="C12" t="s">
        <v>266</v>
      </c>
      <c r="E12" t="str">
        <f xml:space="preserve"> ("    "&amp;TRIM(A12)&amp; " : " &amp;TRIM(B12)&amp;" "&amp;TRIM(C12)&amp;";")</f>
        <v xml:space="preserve">    s_bf_ram_reset_n : in std_logic;</v>
      </c>
      <c r="F12" t="str">
        <f xml:space="preserve"> ("    "&amp;TRIM(A12)&amp; " : " &amp;TRIM(B12)&amp;" "&amp;TRIM(C12)&amp;";")</f>
        <v xml:space="preserve">    s_bf_ram_reset_n : in std_logic;</v>
      </c>
      <c r="G12" t="str">
        <f xml:space="preserve"> ("    "&amp;TRIM(A12) &amp; " =&gt; "&amp;TRIM(A12)&amp;"_"&amp;TRIM($C$1)&amp;",")</f>
        <v xml:space="preserve">    s_bf_ram_reset_n =&gt; s_bf_ram_reset_n_bf_ram_i,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s_bf_ram_reset_n_bf_ram_i : std_logic := '0';</v>
      </c>
    </row>
    <row r="13" spans="1:8" x14ac:dyDescent="0.45">
      <c r="A13" t="s">
        <v>889</v>
      </c>
      <c r="B13" t="s">
        <v>265</v>
      </c>
      <c r="C13" t="s">
        <v>266</v>
      </c>
      <c r="E13" t="str">
        <f xml:space="preserve"> ("    "&amp;TRIM(A13)&amp; " : " &amp;TRIM(B13)&amp;" "&amp;TRIM(C13)&amp;" ")</f>
        <v xml:space="preserve">    s_bf_ram_clock : in std_logic </v>
      </c>
      <c r="F13" t="str">
        <f xml:space="preserve"> ("    "&amp;TRIM(A13)&amp; " : " &amp;TRIM(B13)&amp;" "&amp;TRIM(C13)&amp;" ")</f>
        <v xml:space="preserve">    s_bf_ram_clock : in std_logic </v>
      </c>
      <c r="G13" t="str">
        <f xml:space="preserve"> ("    "&amp;TRIM(A13) &amp; " =&gt; "&amp;TRIM(A13)&amp;"_"&amp;TRIM($C$1)&amp;" ")</f>
        <v xml:space="preserve">    s_bf_ram_clock =&gt; s_bf_ram_clock_bf_ram_i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s_bf_ram_clock_bf_ram_i : std_logic := '0';</v>
      </c>
    </row>
    <row r="14" spans="1:8" x14ac:dyDescent="0.45">
      <c r="E14" t="s">
        <v>261</v>
      </c>
      <c r="F14" t="s">
        <v>261</v>
      </c>
      <c r="G14" t="s">
        <v>261</v>
      </c>
    </row>
    <row r="15" spans="1:8" x14ac:dyDescent="0.45">
      <c r="A15" s="2"/>
      <c r="B15" s="2"/>
      <c r="C15" s="2"/>
      <c r="D15" s="2"/>
      <c r="E15" s="2" t="s">
        <v>257</v>
      </c>
      <c r="F15" s="2" t="s">
        <v>257</v>
      </c>
      <c r="G15" s="2" t="s">
        <v>257</v>
      </c>
    </row>
    <row r="16" spans="1:8" x14ac:dyDescent="0.45">
      <c r="A16" s="2"/>
      <c r="B16" s="2"/>
      <c r="C16" s="2"/>
      <c r="D16" s="2"/>
      <c r="E16" s="2" t="s">
        <v>262</v>
      </c>
      <c r="F16" s="2" t="s">
        <v>270</v>
      </c>
      <c r="G16" s="2"/>
    </row>
    <row r="18" spans="5:5" x14ac:dyDescent="0.45">
      <c r="E18" t="str">
        <f xml:space="preserve"> "architecture rtl of "&amp;$A$1&amp;" is"</f>
        <v>architecture rtl of bf_ram is</v>
      </c>
    </row>
    <row r="19" spans="5:5" x14ac:dyDescent="0.45">
      <c r="E19" t="s">
        <v>319</v>
      </c>
    </row>
    <row r="20" spans="5:5" x14ac:dyDescent="0.45">
      <c r="E20" t="s">
        <v>314</v>
      </c>
    </row>
    <row r="22" spans="5:5" x14ac:dyDescent="0.45">
      <c r="E22" t="s">
        <v>315</v>
      </c>
    </row>
    <row r="23" spans="5:5" x14ac:dyDescent="0.45">
      <c r="E23" t="s">
        <v>318</v>
      </c>
    </row>
    <row r="24" spans="5:5" x14ac:dyDescent="0.45">
      <c r="E24" t="s">
        <v>314</v>
      </c>
    </row>
    <row r="25" spans="5:5" x14ac:dyDescent="0.45">
      <c r="E25" t="s">
        <v>321</v>
      </c>
    </row>
    <row r="26" spans="5:5" x14ac:dyDescent="0.45">
      <c r="E26" s="1" t="s">
        <v>263</v>
      </c>
    </row>
    <row r="27" spans="5:5" x14ac:dyDescent="0.45">
      <c r="E27" t="s">
        <v>322</v>
      </c>
    </row>
    <row r="28" spans="5:5" x14ac:dyDescent="0.45">
      <c r="E28" s="1" t="s">
        <v>263</v>
      </c>
    </row>
    <row r="29" spans="5:5" x14ac:dyDescent="0.45">
      <c r="E29" t="s">
        <v>316</v>
      </c>
    </row>
    <row r="30" spans="5:5" x14ac:dyDescent="0.45">
      <c r="E30" t="s">
        <v>317</v>
      </c>
    </row>
    <row r="31" spans="5:5" x14ac:dyDescent="0.45">
      <c r="E31" s="1" t="s">
        <v>263</v>
      </c>
    </row>
    <row r="32" spans="5:5" x14ac:dyDescent="0.45">
      <c r="E32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4"/>
  <sheetViews>
    <sheetView workbookViewId="0">
      <selection activeCell="A12" sqref="A1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49.25" bestFit="1" customWidth="1"/>
    <col min="4" max="4" width="49.25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 x14ac:dyDescent="0.45">
      <c r="A1" s="2" t="s">
        <v>272</v>
      </c>
      <c r="B1" s="2"/>
      <c r="C1" s="2" t="s">
        <v>289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 x14ac:dyDescent="0.45">
      <c r="A2" s="2"/>
      <c r="B2" s="2"/>
      <c r="C2" s="2"/>
      <c r="D2" s="2"/>
      <c r="E2" s="2" t="s">
        <v>258</v>
      </c>
      <c r="F2" s="2" t="s">
        <v>258</v>
      </c>
      <c r="G2" s="2" t="s">
        <v>271</v>
      </c>
      <c r="H2" t="str">
        <f>"    -- componet [ "&amp;C1&amp;" ] signal define"</f>
        <v xml:space="preserve">    -- componet [ bf_buff_i ] signal define</v>
      </c>
    </row>
    <row r="3" spans="1:8" x14ac:dyDescent="0.45">
      <c r="E3" t="s">
        <v>261</v>
      </c>
      <c r="F3" t="s">
        <v>261</v>
      </c>
      <c r="G3" t="s">
        <v>261</v>
      </c>
    </row>
    <row r="4" spans="1:8" x14ac:dyDescent="0.45">
      <c r="A4" t="s">
        <v>299</v>
      </c>
      <c r="B4" t="s">
        <v>265</v>
      </c>
      <c r="C4" t="s">
        <v>598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 x14ac:dyDescent="0.45">
      <c r="A5" t="s">
        <v>290</v>
      </c>
      <c r="B5" t="s">
        <v>267</v>
      </c>
      <c r="C5" t="s">
        <v>639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 x14ac:dyDescent="0.45">
      <c r="A6" t="s">
        <v>291</v>
      </c>
      <c r="B6" t="s">
        <v>265</v>
      </c>
      <c r="C6" t="s">
        <v>581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 x14ac:dyDescent="0.45">
      <c r="E7" t="s">
        <v>260</v>
      </c>
    </row>
    <row r="8" spans="1:8" x14ac:dyDescent="0.45">
      <c r="A8" t="s">
        <v>300</v>
      </c>
      <c r="B8" t="s">
        <v>267</v>
      </c>
      <c r="C8" t="s">
        <v>598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 x14ac:dyDescent="0.45">
      <c r="A9" t="s">
        <v>269</v>
      </c>
      <c r="B9" t="s">
        <v>265</v>
      </c>
      <c r="C9" t="s">
        <v>641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 x14ac:dyDescent="0.45">
      <c r="A10" t="s">
        <v>264</v>
      </c>
      <c r="B10" t="s">
        <v>267</v>
      </c>
      <c r="C10" t="s">
        <v>642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 x14ac:dyDescent="0.45">
      <c r="E11" t="s">
        <v>259</v>
      </c>
    </row>
    <row r="12" spans="1:8" x14ac:dyDescent="0.45">
      <c r="A12" s="12" t="s">
        <v>312</v>
      </c>
      <c r="B12" t="s">
        <v>265</v>
      </c>
      <c r="C12" t="s">
        <v>598</v>
      </c>
      <c r="D12" t="s">
        <v>313</v>
      </c>
      <c r="E12" t="str">
        <f xml:space="preserve"> ("    "&amp;TRIM(A12)&amp; " : " &amp;TRIM(B12)&amp;" "&amp;TRIM(C12)&amp;";")</f>
        <v xml:space="preserve">    s_bf_buff_enable_ch : in std_logic;</v>
      </c>
      <c r="F12" t="str">
        <f xml:space="preserve"> ("    "&amp;TRIM(A12)&amp; " : " &amp;TRIM(B12)&amp;" "&amp;TRIM(C12)&amp;";")</f>
        <v xml:space="preserve">    s_bf_buff_enable_ch : in std_logic;</v>
      </c>
      <c r="G12" t="str">
        <f xml:space="preserve"> ("    "&amp;TRIM(A12) &amp; " =&gt; "&amp;TRIM(A12)&amp;"_"&amp;TRIM($C$1)&amp;",")</f>
        <v xml:space="preserve">    s_bf_buff_enable_ch =&gt; s_bf_buff_enable_ch_bf_buff_i,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s_bf_buff_enable_ch_bf_buff_i : std_logic := '0';</v>
      </c>
    </row>
    <row r="13" spans="1:8" x14ac:dyDescent="0.45">
      <c r="A13" t="s">
        <v>306</v>
      </c>
      <c r="B13" t="s">
        <v>265</v>
      </c>
      <c r="C13" t="s">
        <v>598</v>
      </c>
      <c r="E13" t="str">
        <f xml:space="preserve"> ("    "&amp;TRIM(A13)&amp; " : " &amp;TRIM(B13)&amp;" "&amp;TRIM(C13)&amp;";")</f>
        <v xml:space="preserve">    s_bf_buff_reset_n : in std_logic;</v>
      </c>
      <c r="F13" t="str">
        <f xml:space="preserve"> ("    "&amp;TRIM(A13)&amp; " : " &amp;TRIM(B13)&amp;" "&amp;TRIM(C13)&amp;";")</f>
        <v xml:space="preserve">    s_bf_buff_reset_n : in std_logic;</v>
      </c>
      <c r="G13" t="str">
        <f xml:space="preserve"> ("    "&amp;TRIM(A13) &amp; " =&gt; "&amp;TRIM(A13)&amp;"_"&amp;TRIM($C$1)&amp;",")</f>
        <v xml:space="preserve">    s_bf_buff_reset_n =&gt; s_bf_buff_reset_n_bf_buff_i,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s_bf_buff_reset_n_bf_buff_i : std_logic := '0';</v>
      </c>
    </row>
    <row r="14" spans="1:8" x14ac:dyDescent="0.45">
      <c r="A14" t="s">
        <v>307</v>
      </c>
      <c r="B14" t="s">
        <v>265</v>
      </c>
      <c r="C14" t="s">
        <v>598</v>
      </c>
      <c r="E14" t="str">
        <f xml:space="preserve"> ("    "&amp;TRIM(A14)&amp; " : " &amp;TRIM(B14)&amp;" "&amp;TRIM(C14)&amp;"")</f>
        <v xml:space="preserve">    s_bf_buff_clock : in std_logic</v>
      </c>
      <c r="F14" t="str">
        <f xml:space="preserve"> ("    "&amp;TRIM(A14)&amp; " : " &amp;TRIM(B14)&amp;" "&amp;TRIM(C14)&amp;"")</f>
        <v xml:space="preserve">    s_bf_buff_clock : in std_logic</v>
      </c>
      <c r="G14" t="str">
        <f xml:space="preserve"> ("    "&amp;TRIM(A14) &amp; " =&gt; "&amp;TRIM(A14)&amp;"_"&amp;TRIM($C$1)&amp;"")</f>
        <v xml:space="preserve">    s_bf_buff_clock =&gt; s_bf_buff_clock_bf_buff_i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s_bf_buff_clock_bf_buff_i : std_logic := '0';</v>
      </c>
    </row>
    <row r="15" spans="1:8" x14ac:dyDescent="0.45">
      <c r="E15" t="s">
        <v>261</v>
      </c>
      <c r="F15" t="s">
        <v>261</v>
      </c>
      <c r="G15" t="s">
        <v>261</v>
      </c>
    </row>
    <row r="16" spans="1:8" x14ac:dyDescent="0.45">
      <c r="A16" s="2"/>
      <c r="B16" s="2"/>
      <c r="C16" s="2"/>
      <c r="D16" s="2"/>
      <c r="E16" s="2" t="s">
        <v>257</v>
      </c>
      <c r="F16" s="2" t="s">
        <v>257</v>
      </c>
      <c r="G16" s="2" t="s">
        <v>257</v>
      </c>
    </row>
    <row r="17" spans="1:7" x14ac:dyDescent="0.45">
      <c r="A17" s="2"/>
      <c r="B17" s="2"/>
      <c r="C17" s="2"/>
      <c r="D17" s="2"/>
      <c r="E17" s="2" t="s">
        <v>262</v>
      </c>
      <c r="F17" s="2" t="s">
        <v>270</v>
      </c>
      <c r="G17" s="2"/>
    </row>
    <row r="20" spans="1:7" x14ac:dyDescent="0.45">
      <c r="E20" t="str">
        <f xml:space="preserve"> "architecture rtl of "&amp;$A$1&amp;" is"</f>
        <v>architecture rtl of bf_buff is</v>
      </c>
    </row>
    <row r="21" spans="1:7" x14ac:dyDescent="0.45">
      <c r="E21" t="s">
        <v>319</v>
      </c>
    </row>
    <row r="22" spans="1:7" x14ac:dyDescent="0.45">
      <c r="E22" t="s">
        <v>314</v>
      </c>
    </row>
    <row r="24" spans="1:7" x14ac:dyDescent="0.45">
      <c r="E24" t="s">
        <v>315</v>
      </c>
    </row>
    <row r="25" spans="1:7" x14ac:dyDescent="0.45">
      <c r="E25" t="s">
        <v>318</v>
      </c>
    </row>
    <row r="26" spans="1:7" x14ac:dyDescent="0.45">
      <c r="E26" t="s">
        <v>314</v>
      </c>
    </row>
    <row r="27" spans="1:7" x14ac:dyDescent="0.45">
      <c r="E27" t="s">
        <v>321</v>
      </c>
    </row>
    <row r="28" spans="1:7" x14ac:dyDescent="0.45">
      <c r="E28" s="1" t="s">
        <v>263</v>
      </c>
    </row>
    <row r="29" spans="1:7" x14ac:dyDescent="0.45">
      <c r="E29" t="s">
        <v>322</v>
      </c>
    </row>
    <row r="30" spans="1:7" x14ac:dyDescent="0.45">
      <c r="E30" s="1" t="s">
        <v>263</v>
      </c>
    </row>
    <row r="31" spans="1:7" x14ac:dyDescent="0.45">
      <c r="E31" t="s">
        <v>316</v>
      </c>
    </row>
    <row r="32" spans="1:7" x14ac:dyDescent="0.45">
      <c r="E32" t="s">
        <v>317</v>
      </c>
    </row>
    <row r="33" spans="5:5" x14ac:dyDescent="0.45">
      <c r="E33" s="1" t="s">
        <v>263</v>
      </c>
    </row>
    <row r="34" spans="5:5" x14ac:dyDescent="0.45">
      <c r="E34" t="s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ALINX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</vt:lpstr>
      <vt:lpstr>bs_pulse_expansion</vt:lpstr>
      <vt:lpstr>bs_pulse_5us</vt:lpstr>
      <vt:lpstr>bs_pulse_5us_self</vt:lpstr>
      <vt:lpstr>bs_pulse_oneshot</vt:lpstr>
      <vt:lpstr>bs_reset_expansion</vt:lpstr>
      <vt:lpstr>BS_LED_DIP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2023-12-29T14:14:46Z</dcterms:modified>
</cp:coreProperties>
</file>