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k\Downloads\"/>
    </mc:Choice>
  </mc:AlternateContent>
  <xr:revisionPtr revIDLastSave="0" documentId="13_ncr:1_{66E727DB-3695-408A-9B92-1F9AB41E9564}" xr6:coauthVersionLast="47" xr6:coauthVersionMax="47" xr10:uidLastSave="{00000000-0000-0000-0000-000000000000}"/>
  <bookViews>
    <workbookView xWindow="-108" yWindow="-108" windowWidth="23256" windowHeight="12576" activeTab="3" xr2:uid="{1DD53E2F-D025-4970-A473-9188805425CE}"/>
  </bookViews>
  <sheets>
    <sheet name="明细" sheetId="6" r:id="rId1"/>
    <sheet name="问题表1" sheetId="2" r:id="rId2"/>
    <sheet name="问题表2" sheetId="4" r:id="rId3"/>
    <sheet name="正常表" sheetId="3" r:id="rId4"/>
  </sheets>
  <definedNames>
    <definedName name="切片器_环比阶段">#N/A</definedName>
    <definedName name="切片器_环比阶段1">#N/A</definedName>
    <definedName name="切片器_环比阶段2">#N/A</definedName>
  </definedNames>
  <calcPr calcId="191029"/>
  <pivotCaches>
    <pivotCache cacheId="55" r:id="rId5"/>
    <pivotCache cacheId="199" r:id="rId6"/>
    <pivotCache cacheId="252" r:id="rId7"/>
    <pivotCache cacheId="255" r:id="rId8"/>
    <pivotCache cacheId="258" r:id="rId9"/>
    <pivotCache cacheId="262" r:id="rId10"/>
    <pivotCache cacheId="265" r:id="rId11"/>
    <pivotCache cacheId="276" r:id="rId12"/>
  </pivotCaches>
  <extLst>
    <ext xmlns:x14="http://schemas.microsoft.com/office/spreadsheetml/2009/9/main" uri="{876F7934-8845-4945-9796-88D515C7AA90}">
      <x14:pivotCaches>
        <pivotCache cacheId="198" r:id="rId13"/>
        <pivotCache cacheId="251" r:id="rId14"/>
        <pivotCache cacheId="261" r:id="rId15"/>
      </x14:pivotCaches>
    </ext>
    <ext xmlns:x14="http://schemas.microsoft.com/office/spreadsheetml/2009/9/main" uri="{BBE1A952-AA13-448e-AADC-164F8A28A991}">
      <x14:slicerCaches>
        <x14:slicerCache r:id="rId16"/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报表_3ed686b1-8ba7-4def-aed5-8dad9486c5d2" name="报表" connection="查询 - 报表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H9" i="2"/>
  <c r="H9" i="4"/>
  <c r="A2" i="4"/>
  <c r="A1" i="4"/>
  <c r="F5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4C696B-975C-4BAC-9EFA-033864100979}" keepAlive="1" name="ThisWorkbookDataModel" description="数据模型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E0CC378-A36E-498F-B544-3432F1ABFC76}" name="查询 - 报表" description="与工作簿中“报表”查询的连接。" type="100" refreshedVersion="7" minRefreshableVersion="5" saveData="1">
    <extLst>
      <ext xmlns:x15="http://schemas.microsoft.com/office/spreadsheetml/2010/11/main" uri="{DE250136-89BD-433C-8126-D09CA5730AF9}">
        <x15:connection id="bd972a64-1f50-4dd6-a9a1-6b62195ba469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报表].[环比阶段].&amp;[同期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<sst xmlns="http://schemas.openxmlformats.org/spreadsheetml/2006/main" count="294" uniqueCount="24">
  <si>
    <t>行标签</t>
  </si>
  <si>
    <t>总计</t>
  </si>
  <si>
    <t>流水</t>
  </si>
  <si>
    <t>列标签</t>
  </si>
  <si>
    <t>名片数</t>
  </si>
  <si>
    <t>当日</t>
  </si>
  <si>
    <t>对比日</t>
  </si>
  <si>
    <t>环比阶段</t>
  </si>
  <si>
    <t>同期</t>
  </si>
  <si>
    <t>同期环比</t>
  </si>
  <si>
    <t>更新时间</t>
  </si>
  <si>
    <t>名片</t>
  </si>
  <si>
    <t>现金</t>
  </si>
  <si>
    <t>订单时间</t>
  </si>
  <si>
    <t>小时</t>
  </si>
  <si>
    <t>日期</t>
  </si>
  <si>
    <t>是否当日</t>
  </si>
  <si>
    <t>月份名称</t>
  </si>
  <si>
    <t>年周</t>
  </si>
  <si>
    <t>刷新时间</t>
  </si>
  <si>
    <t>10月</t>
  </si>
  <si>
    <t>21年43W</t>
  </si>
  <si>
    <t>数据</t>
  </si>
  <si>
    <t>订单数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</si>
</sst>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%;\-0.00%;0.00%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3" fontId="0" fillId="0" borderId="0" xfId="0" applyNumberFormat="1" applyBorder="1">
      <alignment vertical="center"/>
    </xf>
    <xf numFmtId="14" fontId="2" fillId="0" borderId="0" xfId="0" applyNumberFormat="1" applyFont="1">
      <alignment vertical="center"/>
    </xf>
    <xf numFmtId="3" fontId="0" fillId="0" borderId="0" xfId="0" applyNumberFormat="1">
      <alignment vertical="center"/>
    </xf>
    <xf numFmtId="0" fontId="0" fillId="0" borderId="0" xfId="0" applyBorder="1" applyAlignment="1">
      <alignment horizontal="left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22"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numFmt numFmtId="0" formatCode="General"/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numFmt numFmtId="27" formatCode="yyyy/m/d\ h:mm"/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numFmt numFmtId="0" formatCode="General"/>
    </dxf>
    <dxf>
      <numFmt numFmtId="0" formatCode="General"/>
    </dxf>
    <dxf>
      <numFmt numFmtId="19" formatCode="yyyy/m/d"/>
    </dxf>
    <dxf>
      <numFmt numFmtId="27" formatCode="yyyy/m/d\ h:mm"/>
    </dxf>
  </dxfs>
  <tableStyles count="0" defaultTableStyle="TableStyleMedium2" defaultPivotStyle="PivotStyleLight16"/>
  <colors>
    <mruColors>
      <color rgb="FFECF3FA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9.xml"/><Relationship Id="rId18" Type="http://schemas.microsoft.com/office/2007/relationships/slicerCache" Target="slicerCaches/slicerCache3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21" Type="http://schemas.openxmlformats.org/officeDocument/2006/relationships/styles" Target="styles.xml"/><Relationship Id="rId34" Type="http://schemas.openxmlformats.org/officeDocument/2006/relationships/customXml" Target="../customXml/item9.xml"/><Relationship Id="rId42" Type="http://schemas.openxmlformats.org/officeDocument/2006/relationships/customXml" Target="../customXml/item17.xml"/><Relationship Id="rId47" Type="http://schemas.openxmlformats.org/officeDocument/2006/relationships/customXml" Target="../customXml/item22.xml"/><Relationship Id="rId50" Type="http://schemas.openxmlformats.org/officeDocument/2006/relationships/customXml" Target="../customXml/item25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9" Type="http://schemas.openxmlformats.org/officeDocument/2006/relationships/customXml" Target="../customXml/item4.xml"/><Relationship Id="rId11" Type="http://schemas.openxmlformats.org/officeDocument/2006/relationships/pivotCacheDefinition" Target="pivotCache/pivotCacheDefinition7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45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11.xml"/><Relationship Id="rId23" Type="http://schemas.openxmlformats.org/officeDocument/2006/relationships/sheetMetadata" Target="metadata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49" Type="http://schemas.openxmlformats.org/officeDocument/2006/relationships/customXml" Target="../customXml/item24.xml"/><Relationship Id="rId10" Type="http://schemas.openxmlformats.org/officeDocument/2006/relationships/pivotCacheDefinition" Target="pivotCache/pivotCacheDefinition6.xml"/><Relationship Id="rId19" Type="http://schemas.openxmlformats.org/officeDocument/2006/relationships/theme" Target="theme/theme1.xml"/><Relationship Id="rId31" Type="http://schemas.openxmlformats.org/officeDocument/2006/relationships/customXml" Target="../customXml/item6.xml"/><Relationship Id="rId44" Type="http://schemas.openxmlformats.org/officeDocument/2006/relationships/customXml" Target="../customXml/item19.xml"/><Relationship Id="rId52" Type="http://schemas.openxmlformats.org/officeDocument/2006/relationships/customXml" Target="../customXml/item2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43" Type="http://schemas.openxmlformats.org/officeDocument/2006/relationships/customXml" Target="../customXml/item18.xml"/><Relationship Id="rId48" Type="http://schemas.openxmlformats.org/officeDocument/2006/relationships/customXml" Target="../customXml/item23.xml"/><Relationship Id="rId8" Type="http://schemas.openxmlformats.org/officeDocument/2006/relationships/pivotCacheDefinition" Target="pivotCache/pivotCacheDefinition4.xml"/><Relationship Id="rId51" Type="http://schemas.openxmlformats.org/officeDocument/2006/relationships/customXml" Target="../customXml/item26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microsoft.com/office/2007/relationships/slicerCache" Target="slicerCaches/slicerCache2.xml"/><Relationship Id="rId25" Type="http://schemas.openxmlformats.org/officeDocument/2006/relationships/calcChain" Target="calcChain.xml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Relationship Id="rId46" Type="http://schemas.openxmlformats.org/officeDocument/2006/relationships/customXml" Target="../customXml/item21.xml"/><Relationship Id="rId20" Type="http://schemas.openxmlformats.org/officeDocument/2006/relationships/connections" Target="connections.xml"/><Relationship Id="rId41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[BF流量名片分时.xlsx]问题表1!数据透视表1</c:name>
    <c:fmtId val="0"/>
  </c:pivotSource>
  <c:chart>
    <c:title>
      <c:tx>
        <c:strRef>
          <c:f>问题表1!$H$9</c:f>
          <c:strCache>
            <c:ptCount val="1"/>
            <c:pt idx="0">
              <c:v>截至10/21 14:09 今日订单89，与昨日同期环比降低90.0%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 cap="rnd" cmpd="sng" algn="ctr">
            <a:solidFill>
              <a:schemeClr val="accent2"/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19050" cap="rnd" cmpd="sng" algn="ctr">
            <a:solidFill>
              <a:schemeClr val="accent2"/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407272138297019E-2"/>
          <c:y val="0.24927006360038789"/>
          <c:w val="0.84343119910743458"/>
          <c:h val="0.67126249752886114"/>
        </c:manualLayout>
      </c:layout>
      <c:lineChart>
        <c:grouping val="standard"/>
        <c:varyColors val="0"/>
        <c:ser>
          <c:idx val="0"/>
          <c:order val="0"/>
          <c:tx>
            <c:strRef>
              <c:f>问题表1!$H$9</c:f>
              <c:strCache>
                <c:ptCount val="1"/>
                <c:pt idx="0">
                  <c:v>2021/10/18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问题表1!$H$9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问题表1!$H$9</c:f>
              <c:numCache>
                <c:formatCode>#,##0</c:formatCode>
                <c:ptCount val="24"/>
                <c:pt idx="0">
                  <c:v>75</c:v>
                </c:pt>
                <c:pt idx="1">
                  <c:v>24</c:v>
                </c:pt>
                <c:pt idx="2">
                  <c:v>74</c:v>
                </c:pt>
                <c:pt idx="3">
                  <c:v>3</c:v>
                </c:pt>
                <c:pt idx="4">
                  <c:v>6</c:v>
                </c:pt>
                <c:pt idx="5">
                  <c:v>19</c:v>
                </c:pt>
                <c:pt idx="6">
                  <c:v>55</c:v>
                </c:pt>
                <c:pt idx="7">
                  <c:v>10</c:v>
                </c:pt>
                <c:pt idx="8">
                  <c:v>29</c:v>
                </c:pt>
                <c:pt idx="9">
                  <c:v>8</c:v>
                </c:pt>
                <c:pt idx="10">
                  <c:v>79</c:v>
                </c:pt>
                <c:pt idx="11">
                  <c:v>35</c:v>
                </c:pt>
                <c:pt idx="12">
                  <c:v>30</c:v>
                </c:pt>
                <c:pt idx="13">
                  <c:v>27</c:v>
                </c:pt>
                <c:pt idx="14">
                  <c:v>25</c:v>
                </c:pt>
                <c:pt idx="15">
                  <c:v>14</c:v>
                </c:pt>
                <c:pt idx="16">
                  <c:v>16</c:v>
                </c:pt>
                <c:pt idx="17">
                  <c:v>20</c:v>
                </c:pt>
                <c:pt idx="18">
                  <c:v>70</c:v>
                </c:pt>
                <c:pt idx="19">
                  <c:v>57</c:v>
                </c:pt>
                <c:pt idx="20">
                  <c:v>105</c:v>
                </c:pt>
                <c:pt idx="21">
                  <c:v>17</c:v>
                </c:pt>
                <c:pt idx="22">
                  <c:v>72</c:v>
                </c:pt>
                <c:pt idx="2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1-417D-9B96-A14DFE3FB4AC}"/>
            </c:ext>
          </c:extLst>
        </c:ser>
        <c:ser>
          <c:idx val="1"/>
          <c:order val="1"/>
          <c:tx>
            <c:strRef>
              <c:f>问题表1!$H$9</c:f>
              <c:strCache>
                <c:ptCount val="1"/>
                <c:pt idx="0">
                  <c:v>2021/10/19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问题表1!$H$9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问题表1!$H$9</c:f>
              <c:numCache>
                <c:formatCode>#,##0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24</c:v>
                </c:pt>
                <c:pt idx="6">
                  <c:v>13</c:v>
                </c:pt>
                <c:pt idx="7">
                  <c:v>19</c:v>
                </c:pt>
                <c:pt idx="8">
                  <c:v>14</c:v>
                </c:pt>
                <c:pt idx="9">
                  <c:v>7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66-4401-B746-BF886F97CB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194688"/>
        <c:axId val="121194272"/>
      </c:lineChart>
      <c:catAx>
        <c:axId val="1211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194272"/>
        <c:crosses val="autoZero"/>
        <c:auto val="1"/>
        <c:lblAlgn val="ctr"/>
        <c:lblOffset val="100"/>
        <c:noMultiLvlLbl val="0"/>
      </c:catAx>
      <c:valAx>
        <c:axId val="12119427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2119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[BF流量名片分时.xlsx]问题表2!数据透视表1</c:name>
    <c:fmtId val="20"/>
  </c:pivotSource>
  <c:chart>
    <c:title>
      <c:tx>
        <c:strRef>
          <c:f>问题表2!$H$9</c:f>
          <c:strCache>
            <c:ptCount val="1"/>
            <c:pt idx="0">
              <c:v>截至10/21 14:09 今日流水89，与昨日同期环比降低90.0%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19050" cap="rnd" cmpd="sng" algn="ctr">
            <a:solidFill>
              <a:schemeClr val="accent2"/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190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190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19050" cap="rnd" cmpd="sng" algn="ctr">
            <a:solidFill>
              <a:schemeClr val="accent2"/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407272138297019E-2"/>
          <c:y val="0.24927006360038789"/>
          <c:w val="0.84343119910743458"/>
          <c:h val="0.67126249752886114"/>
        </c:manualLayout>
      </c:layout>
      <c:lineChart>
        <c:grouping val="standard"/>
        <c:varyColors val="0"/>
        <c:ser>
          <c:idx val="0"/>
          <c:order val="0"/>
          <c:tx>
            <c:strRef>
              <c:f>问题表2!$H$9</c:f>
              <c:strCache>
                <c:ptCount val="1"/>
                <c:pt idx="0">
                  <c:v>2021/10/20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问题表2!$H$9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问题表2!$H$9</c:f>
              <c:numCache>
                <c:formatCode>#,##0</c:formatCode>
                <c:ptCount val="24"/>
                <c:pt idx="0">
                  <c:v>227</c:v>
                </c:pt>
                <c:pt idx="1">
                  <c:v>144</c:v>
                </c:pt>
                <c:pt idx="2">
                  <c:v>102</c:v>
                </c:pt>
                <c:pt idx="3">
                  <c:v>70</c:v>
                </c:pt>
                <c:pt idx="4">
                  <c:v>57</c:v>
                </c:pt>
                <c:pt idx="5">
                  <c:v>48</c:v>
                </c:pt>
                <c:pt idx="6">
                  <c:v>100</c:v>
                </c:pt>
                <c:pt idx="7">
                  <c:v>184</c:v>
                </c:pt>
                <c:pt idx="8">
                  <c:v>256</c:v>
                </c:pt>
                <c:pt idx="9">
                  <c:v>287</c:v>
                </c:pt>
                <c:pt idx="10">
                  <c:v>306</c:v>
                </c:pt>
                <c:pt idx="11">
                  <c:v>315</c:v>
                </c:pt>
                <c:pt idx="12">
                  <c:v>331</c:v>
                </c:pt>
                <c:pt idx="13">
                  <c:v>300</c:v>
                </c:pt>
                <c:pt idx="14">
                  <c:v>336</c:v>
                </c:pt>
                <c:pt idx="15">
                  <c:v>329</c:v>
                </c:pt>
                <c:pt idx="16">
                  <c:v>272</c:v>
                </c:pt>
                <c:pt idx="17">
                  <c:v>325</c:v>
                </c:pt>
                <c:pt idx="18">
                  <c:v>255</c:v>
                </c:pt>
                <c:pt idx="19">
                  <c:v>445</c:v>
                </c:pt>
                <c:pt idx="20">
                  <c:v>413</c:v>
                </c:pt>
                <c:pt idx="21">
                  <c:v>340</c:v>
                </c:pt>
                <c:pt idx="22">
                  <c:v>359</c:v>
                </c:pt>
                <c:pt idx="23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C-443B-9DC2-4ADD22820A47}"/>
            </c:ext>
          </c:extLst>
        </c:ser>
        <c:ser>
          <c:idx val="1"/>
          <c:order val="1"/>
          <c:tx>
            <c:strRef>
              <c:f>问题表2!$H$9</c:f>
              <c:strCache>
                <c:ptCount val="1"/>
                <c:pt idx="0">
                  <c:v>2021/10/21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问题表2!$H$9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问题表2!$H$9</c:f>
              <c:numCache>
                <c:formatCode>#,##0</c:formatCode>
                <c:ptCount val="24"/>
                <c:pt idx="0">
                  <c:v>170</c:v>
                </c:pt>
                <c:pt idx="1">
                  <c:v>127</c:v>
                </c:pt>
                <c:pt idx="2">
                  <c:v>64</c:v>
                </c:pt>
                <c:pt idx="3">
                  <c:v>51</c:v>
                </c:pt>
                <c:pt idx="4">
                  <c:v>34</c:v>
                </c:pt>
                <c:pt idx="5">
                  <c:v>35</c:v>
                </c:pt>
                <c:pt idx="6">
                  <c:v>54</c:v>
                </c:pt>
                <c:pt idx="7">
                  <c:v>96</c:v>
                </c:pt>
                <c:pt idx="8">
                  <c:v>149</c:v>
                </c:pt>
                <c:pt idx="9">
                  <c:v>150</c:v>
                </c:pt>
                <c:pt idx="10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1-496A-9E5E-E449EED2AE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194688"/>
        <c:axId val="121194272"/>
      </c:lineChart>
      <c:catAx>
        <c:axId val="1211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194272"/>
        <c:crosses val="autoZero"/>
        <c:auto val="1"/>
        <c:lblAlgn val="ctr"/>
        <c:lblOffset val="100"/>
        <c:noMultiLvlLbl val="0"/>
      </c:catAx>
      <c:valAx>
        <c:axId val="12119427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2119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CF3FA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[BF流量名片分时.xlsx]正常表!数据透视表1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b="1"/>
              <a:t>名片数（今日与昨日同期对比）</a:t>
            </a:r>
          </a:p>
        </c:rich>
      </c:tx>
      <c:layout>
        <c:manualLayout>
          <c:xMode val="edge"/>
          <c:yMode val="edge"/>
          <c:x val="0.18985815602836881"/>
          <c:y val="3.2051273962428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正常表!$B$1:$B$2</c:f>
              <c:strCache>
                <c:ptCount val="1"/>
                <c:pt idx="0">
                  <c:v>2021/10/19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正常表!$A$3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正常表!$B$3</c:f>
              <c:numCache>
                <c:formatCode>#,##0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6-4D99-986D-B08DC1F8A058}"/>
            </c:ext>
          </c:extLst>
        </c:ser>
        <c:ser>
          <c:idx val="1"/>
          <c:order val="1"/>
          <c:tx>
            <c:strRef>
              <c:f>正常表!$C$1:$C$2</c:f>
              <c:strCache>
                <c:ptCount val="1"/>
                <c:pt idx="0">
                  <c:v>2021/10/20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正常表!$A$3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正常表!$C$3</c:f>
              <c:numCache>
                <c:formatCode>#,##0</c:formatCode>
                <c:ptCount val="1"/>
                <c:pt idx="0">
                  <c:v>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6-4D99-986D-B08DC1F8A0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083202975"/>
        <c:axId val="2083214623"/>
      </c:barChart>
      <c:catAx>
        <c:axId val="2083202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214623"/>
        <c:crosses val="autoZero"/>
        <c:auto val="1"/>
        <c:lblAlgn val="ctr"/>
        <c:lblOffset val="100"/>
        <c:noMultiLvlLbl val="0"/>
      </c:catAx>
      <c:valAx>
        <c:axId val="208321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20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8F8F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238125</xdr:colOff>
      <xdr:row>0</xdr:row>
      <xdr:rowOff>85726</xdr:rowOff>
    </xdr:from>
    <xdr:to>
      <xdr:col>19</xdr:col>
      <xdr:colOff>9525</xdr:colOff>
      <xdr:row>5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环比阶段">
              <a:extLst>
                <a:ext uri="{FF2B5EF4-FFF2-40B4-BE49-F238E27FC236}">
                  <a16:creationId xmlns:a16="http://schemas.microsoft.com/office/drawing/2014/main" id="{21DE7226-3569-4E9E-815C-9F4BB4C0DC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环比阶段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4650" y="85726"/>
              <a:ext cx="1828800" cy="97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4</xdr:col>
      <xdr:colOff>228601</xdr:colOff>
      <xdr:row>13</xdr:row>
      <xdr:rowOff>0</xdr:rowOff>
    </xdr:from>
    <xdr:to>
      <xdr:col>30</xdr:col>
      <xdr:colOff>104776</xdr:colOff>
      <xdr:row>51</xdr:row>
      <xdr:rowOff>123825</xdr:rowOff>
    </xdr:to>
    <xdr:grpSp>
      <xdr:nvGrpSpPr>
        <xdr:cNvPr id="12" name="BF名片对比">
          <a:extLst>
            <a:ext uri="{FF2B5EF4-FFF2-40B4-BE49-F238E27FC236}">
              <a16:creationId xmlns:a16="http://schemas.microsoft.com/office/drawing/2014/main" id="{6D872F35-03B0-40AF-BEC9-37E82E1478D7}"/>
            </a:ext>
          </a:extLst>
        </xdr:cNvPr>
        <xdr:cNvGrpSpPr/>
      </xdr:nvGrpSpPr>
      <xdr:grpSpPr>
        <a:xfrm>
          <a:off x="2872741" y="2278380"/>
          <a:ext cx="9507855" cy="6798945"/>
          <a:chOff x="2762251" y="2352675"/>
          <a:chExt cx="10525125" cy="7019925"/>
        </a:xfrm>
        <a:solidFill>
          <a:schemeClr val="bg1">
            <a:lumMod val="95000"/>
          </a:schemeClr>
        </a:solidFill>
      </xdr:grpSpPr>
      <xdr:graphicFrame macro="">
        <xdr:nvGraphicFramePr>
          <xdr:cNvPr id="9" name="BF名片">
            <a:extLst>
              <a:ext uri="{FF2B5EF4-FFF2-40B4-BE49-F238E27FC236}">
                <a16:creationId xmlns:a16="http://schemas.microsoft.com/office/drawing/2014/main" id="{4049712A-AA43-4D8D-8C64-C0D5361F2B56}"/>
              </a:ext>
            </a:extLst>
          </xdr:cNvPr>
          <xdr:cNvGraphicFramePr/>
        </xdr:nvGraphicFramePr>
        <xdr:xfrm>
          <a:off x="2800351" y="2352675"/>
          <a:ext cx="10458450" cy="34099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pic>
            <xdr:nvPicPr>
              <xdr:cNvPr id="6" name="图片 5">
                <a:extLst>
                  <a:ext uri="{FF2B5EF4-FFF2-40B4-BE49-F238E27FC236}">
                    <a16:creationId xmlns:a16="http://schemas.microsoft.com/office/drawing/2014/main" id="{39E678C0-6249-4376-8E85-D22A44C2F1A1}"/>
                  </a:ext>
                </a:extLst>
              </xdr:cNvPr>
              <xdr:cNvPicPr>
                <a:picLocks noChangeAspect="1"/>
                <a:extLst>
                  <a:ext uri="{84589F7E-364E-4C9E-8A38-B11213B215E9}">
                    <a14:cameraTool cellRange="问题表2!F14:AD32" spid="_x0000_s6021"/>
                  </a:ext>
                </a:extLst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2762251" y="5867400"/>
                <a:ext cx="10525125" cy="3505200"/>
              </a:xfrm>
              <a:prstGeom prst="rect">
                <a:avLst/>
              </a:prstGeom>
              <a:grpFill/>
              <a:ln>
                <a:solidFill>
                  <a:schemeClr val="bg1">
                    <a:lumMod val="95000"/>
                  </a:schemeClr>
                </a:solidFill>
              </a:ln>
            </xdr:spPr>
          </xdr:pic>
        </mc:Choice>
        <mc:Fallback xmlns=""/>
      </mc:AlternateContent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0</xdr:rowOff>
    </xdr:from>
    <xdr:to>
      <xdr:col>29</xdr:col>
      <xdr:colOff>676275</xdr:colOff>
      <xdr:row>31</xdr:row>
      <xdr:rowOff>142876</xdr:rowOff>
    </xdr:to>
    <xdr:graphicFrame macro="">
      <xdr:nvGraphicFramePr>
        <xdr:cNvPr id="7" name="流水对比">
          <a:extLst>
            <a:ext uri="{FF2B5EF4-FFF2-40B4-BE49-F238E27FC236}">
              <a16:creationId xmlns:a16="http://schemas.microsoft.com/office/drawing/2014/main" id="{CF5BAA81-7FC1-46A8-BB6C-1046256B1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238125</xdr:colOff>
      <xdr:row>0</xdr:row>
      <xdr:rowOff>85726</xdr:rowOff>
    </xdr:from>
    <xdr:to>
      <xdr:col>19</xdr:col>
      <xdr:colOff>9525</xdr:colOff>
      <xdr:row>5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环比阶段 2">
              <a:extLst>
                <a:ext uri="{FF2B5EF4-FFF2-40B4-BE49-F238E27FC236}">
                  <a16:creationId xmlns:a16="http://schemas.microsoft.com/office/drawing/2014/main" id="{1A9E7EE4-AA2F-4015-978B-70CDEC3320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环比阶段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67525" y="85726"/>
              <a:ext cx="1828800" cy="97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57149</xdr:rowOff>
    </xdr:from>
    <xdr:to>
      <xdr:col>7</xdr:col>
      <xdr:colOff>447674</xdr:colOff>
      <xdr:row>30</xdr:row>
      <xdr:rowOff>9525</xdr:rowOff>
    </xdr:to>
    <xdr:graphicFrame macro="">
      <xdr:nvGraphicFramePr>
        <xdr:cNvPr id="2" name="BF名片对比分SKU">
          <a:extLst>
            <a:ext uri="{FF2B5EF4-FFF2-40B4-BE49-F238E27FC236}">
              <a16:creationId xmlns:a16="http://schemas.microsoft.com/office/drawing/2014/main" id="{F7F1D6AA-B7F7-42EF-971B-A40A7CF37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95250</xdr:colOff>
      <xdr:row>0</xdr:row>
      <xdr:rowOff>76201</xdr:rowOff>
    </xdr:from>
    <xdr:to>
      <xdr:col>10</xdr:col>
      <xdr:colOff>552450</xdr:colOff>
      <xdr:row>6</xdr:row>
      <xdr:rowOff>76201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环比阶段 1">
              <a:extLst>
                <a:ext uri="{FF2B5EF4-FFF2-40B4-BE49-F238E27FC236}">
                  <a16:creationId xmlns:a16="http://schemas.microsoft.com/office/drawing/2014/main" id="{1ED07071-CCF1-4B34-B40B-1F10202784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环比阶段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9300" y="76201"/>
              <a:ext cx="1828800" cy="1085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0.67021</cdr:x>
      <cdr:y>0.15385</cdr:y>
    </cdr:from>
    <cdr:to>
      <cdr:x>1</cdr:x>
      <cdr:y>0.23077</cdr:y>
    </cdr:to>
    <cdr:sp macro="" textlink="正常表!$F$5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34921BDD-C1EA-473B-8E01-E1A180B227F6}"/>
            </a:ext>
          </a:extLst>
        </cdr:cNvPr>
        <cdr:cNvSpPr txBox="1"/>
      </cdr:nvSpPr>
      <cdr:spPr>
        <a:xfrm xmlns:a="http://schemas.openxmlformats.org/drawingml/2006/main">
          <a:off x="3600450" y="609601"/>
          <a:ext cx="17716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FC7938B8-7F9B-4FE6-AAD8-FE9CA3968DBF}" type="TxLink">
            <a:rPr lang="zh-CN" altLang="en-US" sz="1100" b="0" i="0" u="none" strike="noStrike">
              <a:solidFill>
                <a:schemeClr val="accent5"/>
              </a:solidFill>
              <a:latin typeface="等线"/>
              <a:ea typeface="等线"/>
            </a:rPr>
            <a:pPr algn="ctr"/>
            <a:t>数据更新于10/21 14:09</a:t>
          </a:fld>
          <a:endParaRPr lang="zh-CN" altLang="en-US" sz="1100">
            <a:solidFill>
              <a:schemeClr val="accent5"/>
            </a:solidFill>
          </a:endParaRP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娄永坤" refreshedDate="44490.581608796296" backgroundQuery="1" createdVersion="6" refreshedVersion="7" minRefreshableVersion="3" recordCount="0" supportSubquery="1" supportAdvancedDrill="1" xr:uid="{A9BB3E4F-608A-4AD7-9DD4-8B46226100EF}">
  <cacheSource type="external" connectionId="1"/>
  <cacheFields count="7">
    <cacheField name="[报表].[月份名称].[月份名称]" caption="月份名称" numFmtId="0" hierarchy="24" level="1">
      <sharedItems count="1">
        <s v="03月"/>
      </sharedItems>
    </cacheField>
    <cacheField name="[报表].[事业部].[事业部]" caption="事业部" numFmtId="0" hierarchy="3" level="1">
      <sharedItems containsSemiMixedTypes="0" containsNonDate="0" containsString="0"/>
    </cacheField>
    <cacheField name="[报表].[分类].[分类]" caption="分类" numFmtId="0" hierarchy="22" level="1">
      <sharedItems count="4">
        <s v="BF自考"/>
        <s v="常规自考"/>
        <s v="常规硕士" u="1"/>
        <s v="BF硕士" u="1"/>
      </sharedItems>
    </cacheField>
    <cacheField name="[Measures].[名片数]" caption="名片数" numFmtId="0" hierarchy="30" level="32767"/>
    <cacheField name="[报表].[小时].[小时]" caption="小时" numFmtId="0" hierarchy="9" level="1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  <extLst>
        <ext xmlns:x15="http://schemas.microsoft.com/office/spreadsheetml/2010/11/main" uri="{4F2E5C28-24EA-4eb8-9CBF-B6C8F9C3D259}">
          <x15:cachedUniqueNames>
            <x15:cachedUniqueName index="0" name="[报表].[小时].&amp;[0]"/>
            <x15:cachedUniqueName index="1" name="[报表].[小时].&amp;[1]"/>
            <x15:cachedUniqueName index="2" name="[报表].[小时].&amp;[2]"/>
            <x15:cachedUniqueName index="3" name="[报表].[小时].&amp;[3]"/>
            <x15:cachedUniqueName index="4" name="[报表].[小时].&amp;[4]"/>
            <x15:cachedUniqueName index="5" name="[报表].[小时].&amp;[5]"/>
            <x15:cachedUniqueName index="6" name="[报表].[小时].&amp;[6]"/>
            <x15:cachedUniqueName index="7" name="[报表].[小时].&amp;[7]"/>
            <x15:cachedUniqueName index="8" name="[报表].[小时].&amp;[8]"/>
            <x15:cachedUniqueName index="9" name="[报表].[小时].&amp;[9]"/>
            <x15:cachedUniqueName index="10" name="[报表].[小时].&amp;[10]"/>
            <x15:cachedUniqueName index="11" name="[报表].[小时].&amp;[11]"/>
            <x15:cachedUniqueName index="12" name="[报表].[小时].&amp;[12]"/>
            <x15:cachedUniqueName index="13" name="[报表].[小时].&amp;[13]"/>
            <x15:cachedUniqueName index="14" name="[报表].[小时].&amp;[14]"/>
            <x15:cachedUniqueName index="15" name="[报表].[小时].&amp;[15]"/>
            <x15:cachedUniqueName index="16" name="[报表].[小时].&amp;[16]"/>
            <x15:cachedUniqueName index="17" name="[报表].[小时].&amp;[17]"/>
            <x15:cachedUniqueName index="18" name="[报表].[小时].&amp;[18]"/>
            <x15:cachedUniqueName index="19" name="[报表].[小时].&amp;[19]"/>
            <x15:cachedUniqueName index="20" name="[报表].[小时].&amp;[20]"/>
            <x15:cachedUniqueName index="21" name="[报表].[小时].&amp;[21]"/>
            <x15:cachedUniqueName index="22" name="[报表].[小时].&amp;[22]"/>
            <x15:cachedUniqueName index="23" name="[报表].[小时].&amp;[23]"/>
          </x15:cachedUniqueNames>
        </ext>
      </extLst>
    </cacheField>
    <cacheField name="[报表].[日期].[日期]" caption="日期" numFmtId="0" hierarchy="10" level="1">
      <sharedItems containsSemiMixedTypes="0" containsNonDate="0" containsDate="1" containsString="0" minDate="2021-10-11T00:00:00" maxDate="2021-10-22T00:00:00" count="4">
        <d v="2021-10-20T00:00:00"/>
        <d v="2021-10-21T00:00:00"/>
        <d v="2021-10-11T00:00:00" u="1"/>
        <d v="2021-10-12T00:00:00" u="1"/>
      </sharedItems>
    </cacheField>
    <cacheField name="[报表].[推广SKU].[推广SKU]" caption="推广SKU" numFmtId="0" hierarchy="23" level="1">
      <sharedItems containsSemiMixedTypes="0" containsNonDate="0" containsString="0"/>
    </cacheField>
  </cacheFields>
  <cacheHierarchies count="37">
    <cacheHierarchy uniqueName="[报表].[名片]" caption="名片" attribute="1" defaultMemberUniqueName="[报表].[名片].[All]" allUniqueName="[报表].[名片].[All]" dimensionUniqueName="[报表]" displayFolder="" count="0" memberValueDatatype="5" unbalanced="0"/>
    <cacheHierarchy uniqueName="[报表].[现金]" caption="现金" attribute="1" defaultMemberUniqueName="[报表].[现金].[All]" allUniqueName="[报表].[现金].[All]" dimensionUniqueName="[报表]" displayFolder="" count="0" memberValueDatatype="5" unbalanced="0"/>
    <cacheHierarchy uniqueName="[报表].[流量事业部]" caption="流量事业部" attribute="1" defaultMemberUniqueName="[报表].[流量事业部].[All]" allUniqueName="[报表].[流量事业部].[All]" dimensionUniqueName="[报表]" displayFolder="" count="0" memberValueDatatype="130" unbalanced="0"/>
    <cacheHierarchy uniqueName="[报表].[事业部]" caption="事业部" attribute="1" defaultMemberUniqueName="[报表].[事业部].[All]" allUniqueName="[报表].[事业部].[All]" dimensionUniqueName="[报表]" displayFolder="" count="2" memberValueDatatype="130" unbalanced="0">
      <fieldsUsage count="2">
        <fieldUsage x="-1"/>
        <fieldUsage x="1"/>
      </fieldsUsage>
    </cacheHierarchy>
    <cacheHierarchy uniqueName="[报表].[订单时间]" caption="订单时间" attribute="1" time="1" defaultMemberUniqueName="[报表].[订单时间].[All]" allUniqueName="[报表].[订单时间].[All]" dimensionUniqueName="[报表]" displayFolder="" count="0" memberValueDatatype="7" unbalanced="0"/>
    <cacheHierarchy uniqueName="[报表].[广告商]" caption="广告商" attribute="1" defaultMemberUniqueName="[报表].[广告商].[All]" allUniqueName="[报表].[广告商].[All]" dimensionUniqueName="[报表]" displayFolder="" count="2" memberValueDatatype="130" unbalanced="0"/>
    <cacheHierarchy uniqueName="[报表].[推广项目]" caption="推广项目" attribute="1" defaultMemberUniqueName="[报表].[推广项目].[All]" allUniqueName="[报表].[推广项目].[All]" dimensionUniqueName="[报表]" displayFolder="" count="0" memberValueDatatype="130" unbalanced="0"/>
    <cacheHierarchy uniqueName="[报表].[军团]" caption="军团" attribute="1" defaultMemberUniqueName="[报表].[军团].[All]" allUniqueName="[报表].[军团].[All]" dimensionUniqueName="[报表]" displayFolder="" count="2" memberValueDatatype="130" unbalanced="0"/>
    <cacheHierarchy uniqueName="[报表].[量子团]" caption="量子团" attribute="1" defaultMemberUniqueName="[报表].[量子团].[All]" allUniqueName="[报表].[量子团].[All]" dimensionUniqueName="[报表]" displayFolder="" count="0" memberValueDatatype="130" unbalanced="0"/>
    <cacheHierarchy uniqueName="[报表].[小时]" caption="小时" attribute="1" defaultMemberUniqueName="[报表].[小时].[All]" allUniqueName="[报表].[小时].[All]" dimensionUniqueName="[报表]" displayFolder="" count="2" memberValueDatatype="20" unbalanced="0">
      <fieldsUsage count="2">
        <fieldUsage x="-1"/>
        <fieldUsage x="4"/>
      </fieldsUsage>
    </cacheHierarchy>
    <cacheHierarchy uniqueName="[报表].[日期]" caption="日期" attribute="1" time="1" defaultMemberUniqueName="[报表].[日期].[All]" allUniqueName="[报表].[日期].[All]" dimensionUniqueName="[报表]" displayFolder="" count="2" memberValueDatatype="7" unbalanced="0">
      <fieldsUsage count="2">
        <fieldUsage x="-1"/>
        <fieldUsage x="5"/>
      </fieldsUsage>
    </cacheHierarchy>
    <cacheHierarchy uniqueName="[报表].[是否当日]" caption="是否当日" attribute="1" defaultMemberUniqueName="[报表].[是否当日].[All]" allUniqueName="[报表].[是否当日].[All]" dimensionUniqueName="[报表]" displayFolder="" count="0" memberValueDatatype="130" unbalanced="0"/>
    <cacheHierarchy uniqueName="[报表].[环比阶段]" caption="环比阶段" attribute="1" defaultMemberUniqueName="[报表].[环比阶段].[All]" allUniqueName="[报表].[环比阶段].[All]" dimensionUniqueName="[报表]" displayFolder="" count="0" memberValueDatatype="130" unbalanced="0"/>
    <cacheHierarchy uniqueName="[报表].[常规分类]" caption="常规分类" attribute="1" defaultMemberUniqueName="[报表].[常规分类].[All]" allUniqueName="[报表].[常规分类].[All]" dimensionUniqueName="[报表]" displayFolder="" count="0" memberValueDatatype="130" unbalanced="0"/>
    <cacheHierarchy uniqueName="[报表].[BF分类]" caption="BF分类" attribute="1" defaultMemberUniqueName="[报表].[BF分类].[All]" allUniqueName="[报表].[BF分类].[All]" dimensionUniqueName="[报表]" displayFolder="" count="0" memberValueDatatype="130" unbalanced="0"/>
    <cacheHierarchy uniqueName="[报表].[渠道属性]" caption="渠道属性" attribute="1" defaultMemberUniqueName="[报表].[渠道属性].[All]" allUniqueName="[报表].[渠道属性].[All]" dimensionUniqueName="[报表]" displayFolder="" count="2" memberValueDatatype="130" unbalanced="0"/>
    <cacheHierarchy uniqueName="[报表].[工作室负责人EM]" caption="工作室负责人EM" attribute="1" defaultMemberUniqueName="[报表].[工作室负责人EM].[All]" allUniqueName="[报表].[工作室负责人EM].[All]" dimensionUniqueName="[报表]" displayFolder="" count="0" memberValueDatatype="130" unbalanced="0"/>
    <cacheHierarchy uniqueName="[报表].[工作室负责人]" caption="工作室负责人" attribute="1" defaultMemberUniqueName="[报表].[工作室负责人].[All]" allUniqueName="[报表].[工作室负责人].[All]" dimensionUniqueName="[报表]" displayFolder="" count="0" memberValueDatatype="130" unbalanced="0"/>
    <cacheHierarchy uniqueName="[报表].[SKU]" caption="SKU" attribute="1" defaultMemberUniqueName="[报表].[SKU].[All]" allUniqueName="[报表].[SKU].[All]" dimensionUniqueName="[报表]" displayFolder="" count="0" memberValueDatatype="130" unbalanced="0"/>
    <cacheHierarchy uniqueName="[报表].[原归属军团]" caption="原归属军团" attribute="1" defaultMemberUniqueName="[报表].[原归属军团].[All]" allUniqueName="[报表].[原归属军团].[All]" dimensionUniqueName="[报表]" displayFolder="" count="2" memberValueDatatype="130" unbalanced="0"/>
    <cacheHierarchy uniqueName="[报表].[量子工作室]" caption="量子工作室" attribute="1" defaultMemberUniqueName="[报表].[量子工作室].[All]" allUniqueName="[报表].[量子工作室].[All]" dimensionUniqueName="[报表]" displayFolder="" count="2" memberValueDatatype="130" unbalanced="0"/>
    <cacheHierarchy uniqueName="[报表].[数据来源]" caption="数据来源" attribute="1" defaultMemberUniqueName="[报表].[数据来源].[All]" allUniqueName="[报表].[数据来源].[All]" dimensionUniqueName="[报表]" displayFolder="" count="0" memberValueDatatype="130" unbalanced="0"/>
    <cacheHierarchy uniqueName="[报表].[分类]" caption="分类" attribute="1" defaultMemberUniqueName="[报表].[分类].[All]" allUniqueName="[报表].[分类].[All]" dimensionUniqueName="[报表]" displayFolder="" count="2" memberValueDatatype="130" unbalanced="0">
      <fieldsUsage count="2">
        <fieldUsage x="-1"/>
        <fieldUsage x="2"/>
      </fieldsUsage>
    </cacheHierarchy>
    <cacheHierarchy uniqueName="[报表].[推广SKU]" caption="推广SKU" attribute="1" defaultMemberUniqueName="[报表].[推广SKU].[All]" allUniqueName="[报表].[推广SKU].[All]" dimensionUniqueName="[报表]" displayFolder="" count="2" memberValueDatatype="130" unbalanced="0">
      <fieldsUsage count="2">
        <fieldUsage x="-1"/>
        <fieldUsage x="6"/>
      </fieldsUsage>
    </cacheHierarchy>
    <cacheHierarchy uniqueName="[报表].[月份名称]" caption="月份名称" attribute="1" defaultMemberUniqueName="[报表].[月份名称].[All]" allUniqueName="[报表].[月份名称].[All]" dimensionUniqueName="[报表]" displayFolder="" count="2" memberValueDatatype="130" unbalanced="0">
      <fieldsUsage count="2">
        <fieldUsage x="-1"/>
        <fieldUsage x="0"/>
      </fieldsUsage>
    </cacheHierarchy>
    <cacheHierarchy uniqueName="[报表].[年周]" caption="年周" attribute="1" defaultMemberUniqueName="[报表].[年周].[All]" allUniqueName="[报表].[年周].[All]" dimensionUniqueName="[报表]" displayFolder="" count="0" memberValueDatatype="130" unbalanced="0"/>
    <cacheHierarchy uniqueName="[报表].[流量投放来源]" caption="流量投放来源" attribute="1" defaultMemberUniqueName="[报表].[流量投放来源].[All]" allUniqueName="[报表].[流量投放来源].[All]" dimensionUniqueName="[报表]" displayFolder="" count="0" memberValueDatatype="130" unbalanced="0"/>
    <cacheHierarchy uniqueName="[报表].[刷新时间]" caption="刷新时间" attribute="1" time="1" defaultMemberUniqueName="[报表].[刷新时间].[All]" allUniqueName="[报表].[刷新时间].[All]" dimensionUniqueName="[报表]" displayFolder="" count="0" memberValueDatatype="7" unbalanced="0"/>
    <cacheHierarchy uniqueName="[Measures].[以下项目的计数:刷新时间]" caption="以下项目的计数:刷新时间" measure="1" displayFolder="" measureGroup="报表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以下项目的最大值:刷新时间]" caption="以下项目的最大值:刷新时间" measure="1" displayFolder="" measureGroup="报表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名片数]" caption="名片数" measure="1" displayFolder="" measureGroup="报表" count="0" oneField="1">
      <fieldsUsage count="1">
        <fieldUsage x="3"/>
      </fieldsUsage>
    </cacheHierarchy>
    <cacheHierarchy uniqueName="[Measures].[名片环比]" caption="名片环比" measure="1" displayFolder="" measureGroup="报表" count="0"/>
    <cacheHierarchy uniqueName="[Measures].[预估现金]" caption="预估现金" measure="1" displayFolder="" measureGroup="报表" count="0"/>
    <cacheHierarchy uniqueName="[Measures].[名片成本]" caption="名片成本" measure="1" displayFolder="" measureGroup="报表" count="0"/>
    <cacheHierarchy uniqueName="[Measures].[更新时间]" caption="更新时间" measure="1" displayFolder="" measureGroup="报表" count="0"/>
    <cacheHierarchy uniqueName="[Measures].[__XL_Count 报表]" caption="__XL_Count 报表" measure="1" displayFolder="" measureGroup="报表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报表" uniqueName="[报表]" caption="报表"/>
  </dimensions>
  <measureGroups count="1">
    <measureGroup name="报表" caption="报表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娄永坤" refreshedDate="44490.589970486108" backgroundQuery="1" createdVersion="3" refreshedVersion="7" minRefreshableVersion="3" recordCount="0" supportSubquery="1" supportAdvancedDrill="1" xr:uid="{5B6919A8-E592-4B5A-A7B1-0373E6557A73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8">
    <cacheHierarchy uniqueName="[报表].[名片]" caption="名片" attribute="1" defaultMemberUniqueName="[报表].[名片].[All]" allUniqueName="[报表].[名片].[All]" dimensionUniqueName="[报表]" displayFolder="" count="0" memberValueDatatype="20" unbalanced="0"/>
    <cacheHierarchy uniqueName="[报表].[现金]" caption="现金" attribute="1" defaultMemberUniqueName="[报表].[现金].[All]" allUniqueName="[报表].[现金].[All]" dimensionUniqueName="[报表]" displayFolder="" count="0" memberValueDatatype="20" unbalanced="0"/>
    <cacheHierarchy uniqueName="[报表].[订单时间]" caption="订单时间" attribute="1" time="1" defaultMemberUniqueName="[报表].[订单时间].[All]" allUniqueName="[报表].[订单时间].[All]" dimensionUniqueName="[报表]" displayFolder="" count="0" memberValueDatatype="7" unbalanced="0"/>
    <cacheHierarchy uniqueName="[报表].[小时]" caption="小时" attribute="1" defaultMemberUniqueName="[报表].[小时].[All]" allUniqueName="[报表].[小时].[All]" dimensionUniqueName="[报表]" displayFolder="" count="0" memberValueDatatype="20" unbalanced="0"/>
    <cacheHierarchy uniqueName="[报表].[日期]" caption="日期" attribute="1" time="1" defaultMemberUniqueName="[报表].[日期].[All]" allUniqueName="[报表].[日期].[All]" dimensionUniqueName="[报表]" displayFolder="" count="0" memberValueDatatype="7" unbalanced="0"/>
    <cacheHierarchy uniqueName="[报表].[是否当日]" caption="是否当日" attribute="1" defaultMemberUniqueName="[报表].[是否当日].[All]" allUniqueName="[报表].[是否当日].[All]" dimensionUniqueName="[报表]" displayFolder="" count="0" memberValueDatatype="130" unbalanced="0"/>
    <cacheHierarchy uniqueName="[报表].[环比阶段]" caption="环比阶段" attribute="1" defaultMemberUniqueName="[报表].[环比阶段].[All]" allUniqueName="[报表].[环比阶段].[All]" dimensionUniqueName="[报表]" displayFolder="" count="2" memberValueDatatype="130" unbalanced="0"/>
    <cacheHierarchy uniqueName="[报表].[月份名称]" caption="月份名称" attribute="1" time="1" defaultMemberUniqueName="[报表].[月份名称].[All]" allUniqueName="[报表].[月份名称].[All]" dimensionUniqueName="[报表]" displayFolder="" count="0" memberValueDatatype="7" unbalanced="0"/>
    <cacheHierarchy uniqueName="[报表].[年周]" caption="年周" attribute="1" defaultMemberUniqueName="[报表].[年周].[All]" allUniqueName="[报表].[年周].[All]" dimensionUniqueName="[报表]" displayFolder="" count="0" memberValueDatatype="130" unbalanced="0"/>
    <cacheHierarchy uniqueName="[报表].[刷新时间]" caption="刷新时间" attribute="1" time="1" defaultMemberUniqueName="[报表].[刷新时间].[All]" allUniqueName="[报表].[刷新时间].[All]" dimensionUniqueName="[报表]" displayFolder="" count="0" memberValueDatatype="7" unbalanced="0"/>
    <cacheHierarchy uniqueName="[Measures].[名片数]" caption="名片数" measure="1" displayFolder="" measureGroup="报表" count="0"/>
    <cacheHierarchy uniqueName="[Measures].[名片环比]" caption="名片环比" measure="1" displayFolder="" measureGroup="报表" count="0"/>
    <cacheHierarchy uniqueName="[Measures].[预估现金]" caption="预估现金" measure="1" displayFolder="" measureGroup="报表" count="0"/>
    <cacheHierarchy uniqueName="[Measures].[名片成本]" caption="名片成本" measure="1" displayFolder="" measureGroup="报表" count="0"/>
    <cacheHierarchy uniqueName="[Measures].[更新时间]" caption="更新时间" measure="1" displayFolder="" measureGroup="报表" count="0"/>
    <cacheHierarchy uniqueName="[Measures].[__XL_Count 报表]" caption="__XL_Count 报表" measure="1" displayFolder="" measureGroup="报表" count="0" hidden="1"/>
    <cacheHierarchy uniqueName="[Measures].[__No measures defined]" caption="__No measures defined" measure="1" displayFolder="" count="0" hidden="1"/>
    <cacheHierarchy uniqueName="[Measures].[以下项目的计数:刷新时间]" caption="以下项目的计数:刷新时间" measure="1" displayFolder="" measureGroup="报表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713886989"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娄永坤" refreshedDate="44490.589988425927" backgroundQuery="1" createdVersion="3" refreshedVersion="7" minRefreshableVersion="3" recordCount="0" supportSubquery="1" supportAdvancedDrill="1" xr:uid="{CE6DD95A-675B-4D3E-B31E-68C355C8B9AD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8">
    <cacheHierarchy uniqueName="[报表].[名片]" caption="名片" attribute="1" defaultMemberUniqueName="[报表].[名片].[All]" allUniqueName="[报表].[名片].[All]" dimensionUniqueName="[报表]" displayFolder="" count="0" memberValueDatatype="20" unbalanced="0"/>
    <cacheHierarchy uniqueName="[报表].[现金]" caption="现金" attribute="1" defaultMemberUniqueName="[报表].[现金].[All]" allUniqueName="[报表].[现金].[All]" dimensionUniqueName="[报表]" displayFolder="" count="0" memberValueDatatype="20" unbalanced="0"/>
    <cacheHierarchy uniqueName="[报表].[订单时间]" caption="订单时间" attribute="1" time="1" defaultMemberUniqueName="[报表].[订单时间].[All]" allUniqueName="[报表].[订单时间].[All]" dimensionUniqueName="[报表]" displayFolder="" count="0" memberValueDatatype="7" unbalanced="0"/>
    <cacheHierarchy uniqueName="[报表].[小时]" caption="小时" attribute="1" defaultMemberUniqueName="[报表].[小时].[All]" allUniqueName="[报表].[小时].[All]" dimensionUniqueName="[报表]" displayFolder="" count="0" memberValueDatatype="20" unbalanced="0"/>
    <cacheHierarchy uniqueName="[报表].[日期]" caption="日期" attribute="1" time="1" defaultMemberUniqueName="[报表].[日期].[All]" allUniqueName="[报表].[日期].[All]" dimensionUniqueName="[报表]" displayFolder="" count="0" memberValueDatatype="7" unbalanced="0"/>
    <cacheHierarchy uniqueName="[报表].[是否当日]" caption="是否当日" attribute="1" defaultMemberUniqueName="[报表].[是否当日].[All]" allUniqueName="[报表].[是否当日].[All]" dimensionUniqueName="[报表]" displayFolder="" count="0" memberValueDatatype="130" unbalanced="0"/>
    <cacheHierarchy uniqueName="[报表].[环比阶段]" caption="环比阶段" attribute="1" defaultMemberUniqueName="[报表].[环比阶段].[All]" allUniqueName="[报表].[环比阶段].[All]" dimensionUniqueName="[报表]" displayFolder="" count="2" memberValueDatatype="130" unbalanced="0"/>
    <cacheHierarchy uniqueName="[报表].[月份名称]" caption="月份名称" attribute="1" time="1" defaultMemberUniqueName="[报表].[月份名称].[All]" allUniqueName="[报表].[月份名称].[All]" dimensionUniqueName="[报表]" displayFolder="" count="0" memberValueDatatype="7" unbalanced="0"/>
    <cacheHierarchy uniqueName="[报表].[年周]" caption="年周" attribute="1" defaultMemberUniqueName="[报表].[年周].[All]" allUniqueName="[报表].[年周].[All]" dimensionUniqueName="[报表]" displayFolder="" count="0" memberValueDatatype="130" unbalanced="0"/>
    <cacheHierarchy uniqueName="[报表].[刷新时间]" caption="刷新时间" attribute="1" time="1" defaultMemberUniqueName="[报表].[刷新时间].[All]" allUniqueName="[报表].[刷新时间].[All]" dimensionUniqueName="[报表]" displayFolder="" count="0" memberValueDatatype="7" unbalanced="0"/>
    <cacheHierarchy uniqueName="[Measures].[名片数]" caption="名片数" measure="1" displayFolder="" measureGroup="报表" count="0"/>
    <cacheHierarchy uniqueName="[Measures].[名片环比]" caption="名片环比" measure="1" displayFolder="" measureGroup="报表" count="0"/>
    <cacheHierarchy uniqueName="[Measures].[预估现金]" caption="预估现金" measure="1" displayFolder="" measureGroup="报表" count="0"/>
    <cacheHierarchy uniqueName="[Measures].[名片成本]" caption="名片成本" measure="1" displayFolder="" measureGroup="报表" count="0"/>
    <cacheHierarchy uniqueName="[Measures].[更新时间]" caption="更新时间" measure="1" displayFolder="" measureGroup="报表" count="0"/>
    <cacheHierarchy uniqueName="[Measures].[__XL_Count 报表]" caption="__XL_Count 报表" measure="1" displayFolder="" measureGroup="报表" count="0" hidden="1"/>
    <cacheHierarchy uniqueName="[Measures].[__No measures defined]" caption="__No measures defined" measure="1" displayFolder="" count="0" hidden="1"/>
    <cacheHierarchy uniqueName="[Measures].[以下项目的计数:刷新时间]" caption="以下项目的计数:刷新时间" measure="1" displayFolder="" measureGroup="报表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475992018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娄永坤" refreshedDate="44490.588836574076" backgroundQuery="1" createdVersion="6" refreshedVersion="7" minRefreshableVersion="3" recordCount="0" supportSubquery="1" supportAdvancedDrill="1" xr:uid="{3CC8B0B3-76CC-4975-89E2-3E535BFBB009}">
  <cacheSource type="external" connectionId="1"/>
  <cacheFields count="3">
    <cacheField name="[Measures].[名片数]" caption="名片数" numFmtId="0" hierarchy="10" level="32767"/>
    <cacheField name="[报表].[日期].[日期]" caption="日期" numFmtId="0" hierarchy="4" level="1">
      <sharedItems containsSemiMixedTypes="0" containsNonDate="0" containsDate="1" containsString="0" minDate="2021-10-19T00:00:00" maxDate="2021-10-21T00:00:00" count="2">
        <d v="2021-10-19T00:00:00"/>
        <d v="2021-10-20T00:00:00"/>
      </sharedItems>
    </cacheField>
    <cacheField name="[报表].[环比阶段].[环比阶段]" caption="环比阶段" numFmtId="0" hierarchy="6" level="1">
      <sharedItems containsSemiMixedTypes="0" containsNonDate="0" containsString="0"/>
    </cacheField>
  </cacheFields>
  <cacheHierarchies count="18">
    <cacheHierarchy uniqueName="[报表].[名片]" caption="名片" attribute="1" defaultMemberUniqueName="[报表].[名片].[All]" allUniqueName="[报表].[名片].[All]" dimensionUniqueName="[报表]" displayFolder="" count="0" memberValueDatatype="20" unbalanced="0"/>
    <cacheHierarchy uniqueName="[报表].[现金]" caption="现金" attribute="1" defaultMemberUniqueName="[报表].[现金].[All]" allUniqueName="[报表].[现金].[All]" dimensionUniqueName="[报表]" displayFolder="" count="0" memberValueDatatype="20" unbalanced="0"/>
    <cacheHierarchy uniqueName="[报表].[订单时间]" caption="订单时间" attribute="1" time="1" defaultMemberUniqueName="[报表].[订单时间].[All]" allUniqueName="[报表].[订单时间].[All]" dimensionUniqueName="[报表]" displayFolder="" count="0" memberValueDatatype="7" unbalanced="0"/>
    <cacheHierarchy uniqueName="[报表].[小时]" caption="小时" attribute="1" defaultMemberUniqueName="[报表].[小时].[All]" allUniqueName="[报表].[小时].[All]" dimensionUniqueName="[报表]" displayFolder="" count="0" memberValueDatatype="20" unbalanced="0"/>
    <cacheHierarchy uniqueName="[报表].[日期]" caption="日期" attribute="1" time="1" defaultMemberUniqueName="[报表].[日期].[All]" allUniqueName="[报表].[日期].[All]" dimensionUniqueName="[报表]" displayFolder="" count="2" memberValueDatatype="7" unbalanced="0">
      <fieldsUsage count="2">
        <fieldUsage x="-1"/>
        <fieldUsage x="1"/>
      </fieldsUsage>
    </cacheHierarchy>
    <cacheHierarchy uniqueName="[报表].[是否当日]" caption="是否当日" attribute="1" defaultMemberUniqueName="[报表].[是否当日].[All]" allUniqueName="[报表].[是否当日].[All]" dimensionUniqueName="[报表]" displayFolder="" count="0" memberValueDatatype="130" unbalanced="0"/>
    <cacheHierarchy uniqueName="[报表].[环比阶段]" caption="环比阶段" attribute="1" defaultMemberUniqueName="[报表].[环比阶段].[All]" allUniqueName="[报表].[环比阶段].[All]" dimensionUniqueName="[报表]" displayFolder="" count="2" memberValueDatatype="130" unbalanced="0">
      <fieldsUsage count="2">
        <fieldUsage x="-1"/>
        <fieldUsage x="2"/>
      </fieldsUsage>
    </cacheHierarchy>
    <cacheHierarchy uniqueName="[报表].[月份名称]" caption="月份名称" attribute="1" time="1" defaultMemberUniqueName="[报表].[月份名称].[All]" allUniqueName="[报表].[月份名称].[All]" dimensionUniqueName="[报表]" displayFolder="" count="0" memberValueDatatype="7" unbalanced="0"/>
    <cacheHierarchy uniqueName="[报表].[年周]" caption="年周" attribute="1" defaultMemberUniqueName="[报表].[年周].[All]" allUniqueName="[报表].[年周].[All]" dimensionUniqueName="[报表]" displayFolder="" count="0" memberValueDatatype="130" unbalanced="0"/>
    <cacheHierarchy uniqueName="[报表].[刷新时间]" caption="刷新时间" attribute="1" time="1" defaultMemberUniqueName="[报表].[刷新时间].[All]" allUniqueName="[报表].[刷新时间].[All]" dimensionUniqueName="[报表]" displayFolder="" count="0" memberValueDatatype="7" unbalanced="0"/>
    <cacheHierarchy uniqueName="[Measures].[名片数]" caption="名片数" measure="1" displayFolder="" measureGroup="报表" count="0" oneField="1">
      <fieldsUsage count="1">
        <fieldUsage x="0"/>
      </fieldsUsage>
    </cacheHierarchy>
    <cacheHierarchy uniqueName="[Measures].[名片环比]" caption="名片环比" measure="1" displayFolder="" measureGroup="报表" count="0"/>
    <cacheHierarchy uniqueName="[Measures].[预估现金]" caption="预估现金" measure="1" displayFolder="" measureGroup="报表" count="0"/>
    <cacheHierarchy uniqueName="[Measures].[名片成本]" caption="名片成本" measure="1" displayFolder="" measureGroup="报表" count="0"/>
    <cacheHierarchy uniqueName="[Measures].[更新时间]" caption="更新时间" measure="1" displayFolder="" measureGroup="报表" count="0"/>
    <cacheHierarchy uniqueName="[Measures].[__XL_Count 报表]" caption="__XL_Count 报表" measure="1" displayFolder="" measureGroup="报表" count="0" hidden="1"/>
    <cacheHierarchy uniqueName="[Measures].[__No measures defined]" caption="__No measures defined" measure="1" displayFolder="" count="0" hidden="1"/>
    <cacheHierarchy uniqueName="[Measures].[以下项目的计数:刷新时间]" caption="以下项目的计数:刷新时间" measure="1" displayFolder="" measureGroup="报表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报表" uniqueName="[报表]" caption="报表"/>
  </dimensions>
  <measureGroups count="1">
    <measureGroup name="报表" caption="报表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娄永坤" refreshedDate="44490.589971643516" backgroundQuery="1" createdVersion="6" refreshedVersion="7" minRefreshableVersion="3" recordCount="0" supportSubquery="1" supportAdvancedDrill="1" xr:uid="{FE637D05-3C72-4F5D-B5EC-8772CFE2DB9A}">
  <cacheSource type="external" connectionId="1"/>
  <cacheFields count="4">
    <cacheField name="[报表].[环比阶段].[环比阶段]" caption="环比阶段" numFmtId="0" hierarchy="6" level="1">
      <sharedItems containsSemiMixedTypes="0" containsNonDate="0" containsString="0"/>
    </cacheField>
    <cacheField name="[Measures].[名片环比]" caption="名片环比" numFmtId="0" hierarchy="11" level="32767"/>
    <cacheField name="[报表].[是否当日].[是否当日]" caption="是否当日" numFmtId="0" hierarchy="5" level="1">
      <sharedItems count="2">
        <s v="当日"/>
        <s v="对比日"/>
      </sharedItems>
    </cacheField>
    <cacheField name="[Measures].[名片数]" caption="名片数" numFmtId="0" hierarchy="10" level="32767"/>
  </cacheFields>
  <cacheHierarchies count="18">
    <cacheHierarchy uniqueName="[报表].[名片]" caption="名片" attribute="1" defaultMemberUniqueName="[报表].[名片].[All]" allUniqueName="[报表].[名片].[All]" dimensionUniqueName="[报表]" displayFolder="" count="0" memberValueDatatype="20" unbalanced="0"/>
    <cacheHierarchy uniqueName="[报表].[现金]" caption="现金" attribute="1" defaultMemberUniqueName="[报表].[现金].[All]" allUniqueName="[报表].[现金].[All]" dimensionUniqueName="[报表]" displayFolder="" count="0" memberValueDatatype="20" unbalanced="0"/>
    <cacheHierarchy uniqueName="[报表].[订单时间]" caption="订单时间" attribute="1" time="1" defaultMemberUniqueName="[报表].[订单时间].[All]" allUniqueName="[报表].[订单时间].[All]" dimensionUniqueName="[报表]" displayFolder="" count="0" memberValueDatatype="7" unbalanced="0"/>
    <cacheHierarchy uniqueName="[报表].[小时]" caption="小时" attribute="1" defaultMemberUniqueName="[报表].[小时].[All]" allUniqueName="[报表].[小时].[All]" dimensionUniqueName="[报表]" displayFolder="" count="0" memberValueDatatype="20" unbalanced="0"/>
    <cacheHierarchy uniqueName="[报表].[日期]" caption="日期" attribute="1" time="1" defaultMemberUniqueName="[报表].[日期].[All]" allUniqueName="[报表].[日期].[All]" dimensionUniqueName="[报表]" displayFolder="" count="0" memberValueDatatype="7" unbalanced="0"/>
    <cacheHierarchy uniqueName="[报表].[是否当日]" caption="是否当日" attribute="1" defaultMemberUniqueName="[报表].[是否当日].[All]" allUniqueName="[报表].[是否当日].[All]" dimensionUniqueName="[报表]" displayFolder="" count="2" memberValueDatatype="130" unbalanced="0">
      <fieldsUsage count="2">
        <fieldUsage x="-1"/>
        <fieldUsage x="2"/>
      </fieldsUsage>
    </cacheHierarchy>
    <cacheHierarchy uniqueName="[报表].[环比阶段]" caption="环比阶段" attribute="1" defaultMemberUniqueName="[报表].[环比阶段].[All]" allUniqueName="[报表].[环比阶段].[All]" dimensionUniqueName="[报表]" displayFolder="" count="2" memberValueDatatype="130" unbalanced="0">
      <fieldsUsage count="2">
        <fieldUsage x="-1"/>
        <fieldUsage x="0"/>
      </fieldsUsage>
    </cacheHierarchy>
    <cacheHierarchy uniqueName="[报表].[月份名称]" caption="月份名称" attribute="1" time="1" defaultMemberUniqueName="[报表].[月份名称].[All]" allUniqueName="[报表].[月份名称].[All]" dimensionUniqueName="[报表]" displayFolder="" count="0" memberValueDatatype="7" unbalanced="0"/>
    <cacheHierarchy uniqueName="[报表].[年周]" caption="年周" attribute="1" defaultMemberUniqueName="[报表].[年周].[All]" allUniqueName="[报表].[年周].[All]" dimensionUniqueName="[报表]" displayFolder="" count="0" memberValueDatatype="130" unbalanced="0"/>
    <cacheHierarchy uniqueName="[报表].[刷新时间]" caption="刷新时间" attribute="1" time="1" defaultMemberUniqueName="[报表].[刷新时间].[All]" allUniqueName="[报表].[刷新时间].[All]" dimensionUniqueName="[报表]" displayFolder="" count="0" memberValueDatatype="7" unbalanced="0"/>
    <cacheHierarchy uniqueName="[Measures].[名片数]" caption="名片数" measure="1" displayFolder="" measureGroup="报表" count="0" oneField="1">
      <fieldsUsage count="1">
        <fieldUsage x="3"/>
      </fieldsUsage>
    </cacheHierarchy>
    <cacheHierarchy uniqueName="[Measures].[名片环比]" caption="名片环比" measure="1" displayFolder="" measureGroup="报表" count="0" oneField="1">
      <fieldsUsage count="1">
        <fieldUsage x="1"/>
      </fieldsUsage>
    </cacheHierarchy>
    <cacheHierarchy uniqueName="[Measures].[预估现金]" caption="预估现金" measure="1" displayFolder="" measureGroup="报表" count="0"/>
    <cacheHierarchy uniqueName="[Measures].[名片成本]" caption="名片成本" measure="1" displayFolder="" measureGroup="报表" count="0"/>
    <cacheHierarchy uniqueName="[Measures].[更新时间]" caption="更新时间" measure="1" displayFolder="" measureGroup="报表" count="0"/>
    <cacheHierarchy uniqueName="[Measures].[__XL_Count 报表]" caption="__XL_Count 报表" measure="1" displayFolder="" measureGroup="报表" count="0" hidden="1"/>
    <cacheHierarchy uniqueName="[Measures].[__No measures defined]" caption="__No measures defined" measure="1" displayFolder="" count="0" hidden="1"/>
    <cacheHierarchy uniqueName="[Measures].[以下项目的计数:刷新时间]" caption="以下项目的计数:刷新时间" measure="1" displayFolder="" measureGroup="报表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报表" uniqueName="[报表]" caption="报表"/>
  </dimensions>
  <measureGroups count="1">
    <measureGroup name="报表" caption="报表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娄永坤" refreshedDate="44490.589978009259" backgroundQuery="1" createdVersion="6" refreshedVersion="7" minRefreshableVersion="3" recordCount="0" supportSubquery="1" supportAdvancedDrill="1" xr:uid="{63C02001-5D84-4673-AF73-C9AE6CF9ED07}">
  <cacheSource type="external" connectionId="1"/>
  <cacheFields count="4">
    <cacheField name="[报表].[环比阶段].[环比阶段]" caption="环比阶段" numFmtId="0" hierarchy="6" level="1">
      <sharedItems containsSemiMixedTypes="0" containsNonDate="0" containsString="0"/>
    </cacheField>
    <cacheField name="[Measures].[名片环比]" caption="名片环比" numFmtId="0" hierarchy="11" level="32767"/>
    <cacheField name="[报表].[是否当日].[是否当日]" caption="是否当日" numFmtId="0" hierarchy="5" level="1">
      <sharedItems count="2">
        <s v="当日"/>
        <s v="对比日"/>
      </sharedItems>
    </cacheField>
    <cacheField name="[Measures].[名片数]" caption="名片数" numFmtId="0" hierarchy="10" level="32767"/>
  </cacheFields>
  <cacheHierarchies count="18">
    <cacheHierarchy uniqueName="[报表].[名片]" caption="名片" attribute="1" defaultMemberUniqueName="[报表].[名片].[All]" allUniqueName="[报表].[名片].[All]" dimensionUniqueName="[报表]" displayFolder="" count="0" memberValueDatatype="20" unbalanced="0"/>
    <cacheHierarchy uniqueName="[报表].[现金]" caption="现金" attribute="1" defaultMemberUniqueName="[报表].[现金].[All]" allUniqueName="[报表].[现金].[All]" dimensionUniqueName="[报表]" displayFolder="" count="0" memberValueDatatype="20" unbalanced="0"/>
    <cacheHierarchy uniqueName="[报表].[订单时间]" caption="订单时间" attribute="1" time="1" defaultMemberUniqueName="[报表].[订单时间].[All]" allUniqueName="[报表].[订单时间].[All]" dimensionUniqueName="[报表]" displayFolder="" count="0" memberValueDatatype="7" unbalanced="0"/>
    <cacheHierarchy uniqueName="[报表].[小时]" caption="小时" attribute="1" defaultMemberUniqueName="[报表].[小时].[All]" allUniqueName="[报表].[小时].[All]" dimensionUniqueName="[报表]" displayFolder="" count="0" memberValueDatatype="20" unbalanced="0"/>
    <cacheHierarchy uniqueName="[报表].[日期]" caption="日期" attribute="1" time="1" defaultMemberUniqueName="[报表].[日期].[All]" allUniqueName="[报表].[日期].[All]" dimensionUniqueName="[报表]" displayFolder="" count="0" memberValueDatatype="7" unbalanced="0"/>
    <cacheHierarchy uniqueName="[报表].[是否当日]" caption="是否当日" attribute="1" defaultMemberUniqueName="[报表].[是否当日].[All]" allUniqueName="[报表].[是否当日].[All]" dimensionUniqueName="[报表]" displayFolder="" count="2" memberValueDatatype="130" unbalanced="0">
      <fieldsUsage count="2">
        <fieldUsage x="-1"/>
        <fieldUsage x="2"/>
      </fieldsUsage>
    </cacheHierarchy>
    <cacheHierarchy uniqueName="[报表].[环比阶段]" caption="环比阶段" attribute="1" defaultMemberUniqueName="[报表].[环比阶段].[All]" allUniqueName="[报表].[环比阶段].[All]" dimensionUniqueName="[报表]" displayFolder="" count="2" memberValueDatatype="130" unbalanced="0">
      <fieldsUsage count="2">
        <fieldUsage x="-1"/>
        <fieldUsage x="0"/>
      </fieldsUsage>
    </cacheHierarchy>
    <cacheHierarchy uniqueName="[报表].[月份名称]" caption="月份名称" attribute="1" time="1" defaultMemberUniqueName="[报表].[月份名称].[All]" allUniqueName="[报表].[月份名称].[All]" dimensionUniqueName="[报表]" displayFolder="" count="0" memberValueDatatype="7" unbalanced="0"/>
    <cacheHierarchy uniqueName="[报表].[年周]" caption="年周" attribute="1" defaultMemberUniqueName="[报表].[年周].[All]" allUniqueName="[报表].[年周].[All]" dimensionUniqueName="[报表]" displayFolder="" count="0" memberValueDatatype="130" unbalanced="0"/>
    <cacheHierarchy uniqueName="[报表].[刷新时间]" caption="刷新时间" attribute="1" time="1" defaultMemberUniqueName="[报表].[刷新时间].[All]" allUniqueName="[报表].[刷新时间].[All]" dimensionUniqueName="[报表]" displayFolder="" count="0" memberValueDatatype="7" unbalanced="0"/>
    <cacheHierarchy uniqueName="[Measures].[名片数]" caption="名片数" measure="1" displayFolder="" measureGroup="报表" count="0" oneField="1">
      <fieldsUsage count="1">
        <fieldUsage x="3"/>
      </fieldsUsage>
    </cacheHierarchy>
    <cacheHierarchy uniqueName="[Measures].[名片环比]" caption="名片环比" measure="1" displayFolder="" measureGroup="报表" count="0" oneField="1">
      <fieldsUsage count="1">
        <fieldUsage x="1"/>
      </fieldsUsage>
    </cacheHierarchy>
    <cacheHierarchy uniqueName="[Measures].[预估现金]" caption="预估现金" measure="1" displayFolder="" measureGroup="报表" count="0"/>
    <cacheHierarchy uniqueName="[Measures].[名片成本]" caption="名片成本" measure="1" displayFolder="" measureGroup="报表" count="0"/>
    <cacheHierarchy uniqueName="[Measures].[更新时间]" caption="更新时间" measure="1" displayFolder="" measureGroup="报表" count="0"/>
    <cacheHierarchy uniqueName="[Measures].[__XL_Count 报表]" caption="__XL_Count 报表" measure="1" displayFolder="" measureGroup="报表" count="0" hidden="1"/>
    <cacheHierarchy uniqueName="[Measures].[__No measures defined]" caption="__No measures defined" measure="1" displayFolder="" count="0" hidden="1"/>
    <cacheHierarchy uniqueName="[Measures].[以下项目的计数:刷新时间]" caption="以下项目的计数:刷新时间" measure="1" displayFolder="" measureGroup="报表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报表" uniqueName="[报表]" caption="报表"/>
  </dimensions>
  <measureGroups count="1">
    <measureGroup name="报表" caption="报表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娄永坤" refreshedDate="44490.589984722224" backgroundQuery="1" createdVersion="6" refreshedVersion="7" minRefreshableVersion="3" recordCount="0" supportSubquery="1" supportAdvancedDrill="1" xr:uid="{EC75FF71-F7A5-4804-B7A6-D5AE2E4F36D2}">
  <cacheSource type="external" connectionId="1"/>
  <cacheFields count="1">
    <cacheField name="[Measures].[更新时间]" caption="更新时间" numFmtId="0" hierarchy="14" level="32767"/>
  </cacheFields>
  <cacheHierarchies count="18">
    <cacheHierarchy uniqueName="[报表].[名片]" caption="名片" attribute="1" defaultMemberUniqueName="[报表].[名片].[All]" allUniqueName="[报表].[名片].[All]" dimensionUniqueName="[报表]" displayFolder="" count="0" memberValueDatatype="20" unbalanced="0"/>
    <cacheHierarchy uniqueName="[报表].[现金]" caption="现金" attribute="1" defaultMemberUniqueName="[报表].[现金].[All]" allUniqueName="[报表].[现金].[All]" dimensionUniqueName="[报表]" displayFolder="" count="0" memberValueDatatype="20" unbalanced="0"/>
    <cacheHierarchy uniqueName="[报表].[订单时间]" caption="订单时间" attribute="1" time="1" defaultMemberUniqueName="[报表].[订单时间].[All]" allUniqueName="[报表].[订单时间].[All]" dimensionUniqueName="[报表]" displayFolder="" count="0" memberValueDatatype="7" unbalanced="0"/>
    <cacheHierarchy uniqueName="[报表].[小时]" caption="小时" attribute="1" defaultMemberUniqueName="[报表].[小时].[All]" allUniqueName="[报表].[小时].[All]" dimensionUniqueName="[报表]" displayFolder="" count="0" memberValueDatatype="20" unbalanced="0"/>
    <cacheHierarchy uniqueName="[报表].[日期]" caption="日期" attribute="1" time="1" defaultMemberUniqueName="[报表].[日期].[All]" allUniqueName="[报表].[日期].[All]" dimensionUniqueName="[报表]" displayFolder="" count="0" memberValueDatatype="7" unbalanced="0"/>
    <cacheHierarchy uniqueName="[报表].[是否当日]" caption="是否当日" attribute="1" defaultMemberUniqueName="[报表].[是否当日].[All]" allUniqueName="[报表].[是否当日].[All]" dimensionUniqueName="[报表]" displayFolder="" count="0" memberValueDatatype="130" unbalanced="0"/>
    <cacheHierarchy uniqueName="[报表].[环比阶段]" caption="环比阶段" attribute="1" defaultMemberUniqueName="[报表].[环比阶段].[All]" allUniqueName="[报表].[环比阶段].[All]" dimensionUniqueName="[报表]" displayFolder="" count="0" memberValueDatatype="130" unbalanced="0"/>
    <cacheHierarchy uniqueName="[报表].[月份名称]" caption="月份名称" attribute="1" time="1" defaultMemberUniqueName="[报表].[月份名称].[All]" allUniqueName="[报表].[月份名称].[All]" dimensionUniqueName="[报表]" displayFolder="" count="0" memberValueDatatype="7" unbalanced="0"/>
    <cacheHierarchy uniqueName="[报表].[年周]" caption="年周" attribute="1" defaultMemberUniqueName="[报表].[年周].[All]" allUniqueName="[报表].[年周].[All]" dimensionUniqueName="[报表]" displayFolder="" count="0" memberValueDatatype="130" unbalanced="0"/>
    <cacheHierarchy uniqueName="[报表].[刷新时间]" caption="刷新时间" attribute="1" time="1" defaultMemberUniqueName="[报表].[刷新时间].[All]" allUniqueName="[报表].[刷新时间].[All]" dimensionUniqueName="[报表]" displayFolder="" count="0" memberValueDatatype="7" unbalanced="0"/>
    <cacheHierarchy uniqueName="[Measures].[名片数]" caption="名片数" measure="1" displayFolder="" measureGroup="报表" count="0"/>
    <cacheHierarchy uniqueName="[Measures].[名片环比]" caption="名片环比" measure="1" displayFolder="" measureGroup="报表" count="0"/>
    <cacheHierarchy uniqueName="[Measures].[预估现金]" caption="预估现金" measure="1" displayFolder="" measureGroup="报表" count="0"/>
    <cacheHierarchy uniqueName="[Measures].[名片成本]" caption="名片成本" measure="1" displayFolder="" measureGroup="报表" count="0"/>
    <cacheHierarchy uniqueName="[Measures].[更新时间]" caption="更新时间" measure="1" displayFolder="" measureGroup="报表" count="0" oneField="1">
      <fieldsUsage count="1">
        <fieldUsage x="0"/>
      </fieldsUsage>
    </cacheHierarchy>
    <cacheHierarchy uniqueName="[Measures].[__XL_Count 报表]" caption="__XL_Count 报表" measure="1" displayFolder="" measureGroup="报表" count="0" hidden="1"/>
    <cacheHierarchy uniqueName="[Measures].[__No measures defined]" caption="__No measures defined" measure="1" displayFolder="" count="0" hidden="1"/>
    <cacheHierarchy uniqueName="[Measures].[以下项目的计数:刷新时间]" caption="以下项目的计数:刷新时间" measure="1" displayFolder="" measureGroup="报表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报表" uniqueName="[报表]" caption="报表"/>
  </dimensions>
  <measureGroups count="1">
    <measureGroup name="报表" caption="报表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娄永坤" refreshedDate="44490.589990509259" backgroundQuery="1" createdVersion="6" refreshedVersion="7" minRefreshableVersion="3" recordCount="0" supportSubquery="1" supportAdvancedDrill="1" xr:uid="{1E5F7DD6-762C-4BD8-AF2E-B7AD172F9C5E}">
  <cacheSource type="external" connectionId="1"/>
  <cacheFields count="4">
    <cacheField name="[报表].[环比阶段].[环比阶段]" caption="环比阶段" numFmtId="0" hierarchy="6" level="1">
      <sharedItems containsSemiMixedTypes="0" containsNonDate="0" containsString="0"/>
    </cacheField>
    <cacheField name="[Measures].[名片环比]" caption="名片环比" numFmtId="0" hierarchy="11" level="32767"/>
    <cacheField name="[报表].[是否当日].[是否当日]" caption="是否当日" numFmtId="0" hierarchy="5" level="1">
      <sharedItems count="2">
        <s v="当日"/>
        <s v="对比日"/>
      </sharedItems>
    </cacheField>
    <cacheField name="[Measures].[名片数]" caption="名片数" numFmtId="0" hierarchy="10" level="32767"/>
  </cacheFields>
  <cacheHierarchies count="18">
    <cacheHierarchy uniqueName="[报表].[名片]" caption="名片" attribute="1" defaultMemberUniqueName="[报表].[名片].[All]" allUniqueName="[报表].[名片].[All]" dimensionUniqueName="[报表]" displayFolder="" count="0" memberValueDatatype="20" unbalanced="0"/>
    <cacheHierarchy uniqueName="[报表].[现金]" caption="现金" attribute="1" defaultMemberUniqueName="[报表].[现金].[All]" allUniqueName="[报表].[现金].[All]" dimensionUniqueName="[报表]" displayFolder="" count="0" memberValueDatatype="20" unbalanced="0"/>
    <cacheHierarchy uniqueName="[报表].[订单时间]" caption="订单时间" attribute="1" time="1" defaultMemberUniqueName="[报表].[订单时间].[All]" allUniqueName="[报表].[订单时间].[All]" dimensionUniqueName="[报表]" displayFolder="" count="0" memberValueDatatype="7" unbalanced="0"/>
    <cacheHierarchy uniqueName="[报表].[小时]" caption="小时" attribute="1" defaultMemberUniqueName="[报表].[小时].[All]" allUniqueName="[报表].[小时].[All]" dimensionUniqueName="[报表]" displayFolder="" count="0" memberValueDatatype="20" unbalanced="0"/>
    <cacheHierarchy uniqueName="[报表].[日期]" caption="日期" attribute="1" time="1" defaultMemberUniqueName="[报表].[日期].[All]" allUniqueName="[报表].[日期].[All]" dimensionUniqueName="[报表]" displayFolder="" count="0" memberValueDatatype="7" unbalanced="0"/>
    <cacheHierarchy uniqueName="[报表].[是否当日]" caption="是否当日" attribute="1" defaultMemberUniqueName="[报表].[是否当日].[All]" allUniqueName="[报表].[是否当日].[All]" dimensionUniqueName="[报表]" displayFolder="" count="2" memberValueDatatype="130" unbalanced="0">
      <fieldsUsage count="2">
        <fieldUsage x="-1"/>
        <fieldUsage x="2"/>
      </fieldsUsage>
    </cacheHierarchy>
    <cacheHierarchy uniqueName="[报表].[环比阶段]" caption="环比阶段" attribute="1" defaultMemberUniqueName="[报表].[环比阶段].[All]" allUniqueName="[报表].[环比阶段].[All]" dimensionUniqueName="[报表]" displayFolder="" count="2" memberValueDatatype="130" unbalanced="0">
      <fieldsUsage count="2">
        <fieldUsage x="-1"/>
        <fieldUsage x="0"/>
      </fieldsUsage>
    </cacheHierarchy>
    <cacheHierarchy uniqueName="[报表].[月份名称]" caption="月份名称" attribute="1" time="1" defaultMemberUniqueName="[报表].[月份名称].[All]" allUniqueName="[报表].[月份名称].[All]" dimensionUniqueName="[报表]" displayFolder="" count="0" memberValueDatatype="7" unbalanced="0"/>
    <cacheHierarchy uniqueName="[报表].[年周]" caption="年周" attribute="1" defaultMemberUniqueName="[报表].[年周].[All]" allUniqueName="[报表].[年周].[All]" dimensionUniqueName="[报表]" displayFolder="" count="0" memberValueDatatype="130" unbalanced="0"/>
    <cacheHierarchy uniqueName="[报表].[刷新时间]" caption="刷新时间" attribute="1" time="1" defaultMemberUniqueName="[报表].[刷新时间].[All]" allUniqueName="[报表].[刷新时间].[All]" dimensionUniqueName="[报表]" displayFolder="" count="0" memberValueDatatype="7" unbalanced="0"/>
    <cacheHierarchy uniqueName="[Measures].[名片数]" caption="名片数" measure="1" displayFolder="" measureGroup="报表" count="0" oneField="1">
      <fieldsUsage count="1">
        <fieldUsage x="3"/>
      </fieldsUsage>
    </cacheHierarchy>
    <cacheHierarchy uniqueName="[Measures].[名片环比]" caption="名片环比" measure="1" displayFolder="" measureGroup="报表" count="0" oneField="1">
      <fieldsUsage count="1">
        <fieldUsage x="1"/>
      </fieldsUsage>
    </cacheHierarchy>
    <cacheHierarchy uniqueName="[Measures].[预估现金]" caption="预估现金" measure="1" displayFolder="" measureGroup="报表" count="0"/>
    <cacheHierarchy uniqueName="[Measures].[名片成本]" caption="名片成本" measure="1" displayFolder="" measureGroup="报表" count="0"/>
    <cacheHierarchy uniqueName="[Measures].[更新时间]" caption="更新时间" measure="1" displayFolder="" measureGroup="报表" count="0"/>
    <cacheHierarchy uniqueName="[Measures].[__XL_Count 报表]" caption="__XL_Count 报表" measure="1" displayFolder="" measureGroup="报表" count="0" hidden="1"/>
    <cacheHierarchy uniqueName="[Measures].[__No measures defined]" caption="__No measures defined" measure="1" displayFolder="" count="0" hidden="1"/>
    <cacheHierarchy uniqueName="[Measures].[以下项目的计数:刷新时间]" caption="以下项目的计数:刷新时间" measure="1" displayFolder="" measureGroup="报表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报表" uniqueName="[报表]" caption="报表"/>
  </dimensions>
  <measureGroups count="1">
    <measureGroup name="报表" caption="报表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娄永坤" refreshedDate="44490.58999537037" backgroundQuery="1" createdVersion="6" refreshedVersion="7" minRefreshableVersion="3" recordCount="0" supportSubquery="1" supportAdvancedDrill="1" xr:uid="{DC24DB51-2E9B-4441-86F2-B6FBB2A1E7AE}">
  <cacheSource type="external" connectionId="1"/>
  <cacheFields count="4">
    <cacheField name="[报表].[环比阶段].[环比阶段]" caption="环比阶段" numFmtId="0" hierarchy="6" level="1">
      <sharedItems containsSemiMixedTypes="0" containsNonDate="0" containsString="0"/>
    </cacheField>
    <cacheField name="[Measures].[名片环比]" caption="名片环比" numFmtId="0" hierarchy="11" level="32767"/>
    <cacheField name="[报表].[是否当日].[是否当日]" caption="是否当日" numFmtId="0" hierarchy="5" level="1">
      <sharedItems count="2">
        <s v="当日"/>
        <s v="对比日"/>
      </sharedItems>
    </cacheField>
    <cacheField name="[Measures].[名片数]" caption="名片数" numFmtId="0" hierarchy="10" level="32767"/>
  </cacheFields>
  <cacheHierarchies count="18">
    <cacheHierarchy uniqueName="[报表].[名片]" caption="名片" attribute="1" defaultMemberUniqueName="[报表].[名片].[All]" allUniqueName="[报表].[名片].[All]" dimensionUniqueName="[报表]" displayFolder="" count="0" memberValueDatatype="20" unbalanced="0"/>
    <cacheHierarchy uniqueName="[报表].[现金]" caption="现金" attribute="1" defaultMemberUniqueName="[报表].[现金].[All]" allUniqueName="[报表].[现金].[All]" dimensionUniqueName="[报表]" displayFolder="" count="0" memberValueDatatype="20" unbalanced="0"/>
    <cacheHierarchy uniqueName="[报表].[订单时间]" caption="订单时间" attribute="1" time="1" defaultMemberUniqueName="[报表].[订单时间].[All]" allUniqueName="[报表].[订单时间].[All]" dimensionUniqueName="[报表]" displayFolder="" count="0" memberValueDatatype="7" unbalanced="0"/>
    <cacheHierarchy uniqueName="[报表].[小时]" caption="小时" attribute="1" defaultMemberUniqueName="[报表].[小时].[All]" allUniqueName="[报表].[小时].[All]" dimensionUniqueName="[报表]" displayFolder="" count="0" memberValueDatatype="20" unbalanced="0"/>
    <cacheHierarchy uniqueName="[报表].[日期]" caption="日期" attribute="1" time="1" defaultMemberUniqueName="[报表].[日期].[All]" allUniqueName="[报表].[日期].[All]" dimensionUniqueName="[报表]" displayFolder="" count="0" memberValueDatatype="7" unbalanced="0"/>
    <cacheHierarchy uniqueName="[报表].[是否当日]" caption="是否当日" attribute="1" defaultMemberUniqueName="[报表].[是否当日].[All]" allUniqueName="[报表].[是否当日].[All]" dimensionUniqueName="[报表]" displayFolder="" count="2" memberValueDatatype="130" unbalanced="0">
      <fieldsUsage count="2">
        <fieldUsage x="-1"/>
        <fieldUsage x="2"/>
      </fieldsUsage>
    </cacheHierarchy>
    <cacheHierarchy uniqueName="[报表].[环比阶段]" caption="环比阶段" attribute="1" defaultMemberUniqueName="[报表].[环比阶段].[All]" allUniqueName="[报表].[环比阶段].[All]" dimensionUniqueName="[报表]" displayFolder="" count="2" memberValueDatatype="130" unbalanced="0">
      <fieldsUsage count="2">
        <fieldUsage x="-1"/>
        <fieldUsage x="0"/>
      </fieldsUsage>
    </cacheHierarchy>
    <cacheHierarchy uniqueName="[报表].[月份名称]" caption="月份名称" attribute="1" time="1" defaultMemberUniqueName="[报表].[月份名称].[All]" allUniqueName="[报表].[月份名称].[All]" dimensionUniqueName="[报表]" displayFolder="" count="0" memberValueDatatype="7" unbalanced="0"/>
    <cacheHierarchy uniqueName="[报表].[年周]" caption="年周" attribute="1" defaultMemberUniqueName="[报表].[年周].[All]" allUniqueName="[报表].[年周].[All]" dimensionUniqueName="[报表]" displayFolder="" count="0" memberValueDatatype="130" unbalanced="0"/>
    <cacheHierarchy uniqueName="[报表].[刷新时间]" caption="刷新时间" attribute="1" time="1" defaultMemberUniqueName="[报表].[刷新时间].[All]" allUniqueName="[报表].[刷新时间].[All]" dimensionUniqueName="[报表]" displayFolder="" count="0" memberValueDatatype="7" unbalanced="0"/>
    <cacheHierarchy uniqueName="[Measures].[名片数]" caption="名片数" measure="1" displayFolder="" measureGroup="报表" count="0" oneField="1">
      <fieldsUsage count="1">
        <fieldUsage x="3"/>
      </fieldsUsage>
    </cacheHierarchy>
    <cacheHierarchy uniqueName="[Measures].[名片环比]" caption="名片环比" measure="1" displayFolder="" measureGroup="报表" count="0" oneField="1">
      <fieldsUsage count="1">
        <fieldUsage x="1"/>
      </fieldsUsage>
    </cacheHierarchy>
    <cacheHierarchy uniqueName="[Measures].[预估现金]" caption="预估现金" measure="1" displayFolder="" measureGroup="报表" count="0"/>
    <cacheHierarchy uniqueName="[Measures].[名片成本]" caption="名片成本" measure="1" displayFolder="" measureGroup="报表" count="0"/>
    <cacheHierarchy uniqueName="[Measures].[更新时间]" caption="更新时间" measure="1" displayFolder="" measureGroup="报表" count="0"/>
    <cacheHierarchy uniqueName="[Measures].[__XL_Count 报表]" caption="__XL_Count 报表" measure="1" displayFolder="" measureGroup="报表" count="0" hidden="1"/>
    <cacheHierarchy uniqueName="[Measures].[__No measures defined]" caption="__No measures defined" measure="1" displayFolder="" count="0" hidden="1"/>
    <cacheHierarchy uniqueName="[Measures].[以下项目的计数:刷新时间]" caption="以下项目的计数:刷新时间" measure="1" displayFolder="" measureGroup="报表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报表" uniqueName="[报表]" caption="报表"/>
  </dimensions>
  <measureGroups count="1">
    <measureGroup name="报表" caption="报表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娄永坤" refreshedDate="44490.590129629629" backgroundQuery="1" createdVersion="6" refreshedVersion="7" minRefreshableVersion="3" recordCount="0" supportSubquery="1" supportAdvancedDrill="1" xr:uid="{51818553-9BB8-4043-8527-52FCD64A940E}">
  <cacheSource type="external" connectionId="1"/>
  <cacheFields count="7">
    <cacheField name="[报表].[月份名称].[月份名称]" caption="月份名称" numFmtId="0" hierarchy="24" level="1">
      <sharedItems count="1">
        <s v="03月"/>
      </sharedItems>
    </cacheField>
    <cacheField name="[报表].[事业部].[事业部]" caption="事业部" numFmtId="0" hierarchy="3" level="1">
      <sharedItems containsSemiMixedTypes="0" containsNonDate="0" containsString="0"/>
    </cacheField>
    <cacheField name="[报表].[分类].[分类]" caption="分类" numFmtId="0" hierarchy="22" level="1">
      <sharedItems count="4">
        <s v="BF自考"/>
        <s v="常规自考"/>
        <s v="常规硕士" u="1"/>
        <s v="BF硕士" u="1"/>
      </sharedItems>
    </cacheField>
    <cacheField name="[Measures].[名片数]" caption="名片数" numFmtId="0" hierarchy="30" level="32767"/>
    <cacheField name="[报表].[小时].[小时]" caption="小时" numFmtId="0" hierarchy="9" level="1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  <extLst>
        <ext xmlns:x15="http://schemas.microsoft.com/office/spreadsheetml/2010/11/main" uri="{4F2E5C28-24EA-4eb8-9CBF-B6C8F9C3D259}">
          <x15:cachedUniqueNames>
            <x15:cachedUniqueName index="0" name="[报表].[小时].&amp;[0]"/>
            <x15:cachedUniqueName index="1" name="[报表].[小时].&amp;[1]"/>
            <x15:cachedUniqueName index="2" name="[报表].[小时].&amp;[2]"/>
            <x15:cachedUniqueName index="3" name="[报表].[小时].&amp;[3]"/>
            <x15:cachedUniqueName index="4" name="[报表].[小时].&amp;[4]"/>
            <x15:cachedUniqueName index="5" name="[报表].[小时].&amp;[5]"/>
            <x15:cachedUniqueName index="6" name="[报表].[小时].&amp;[6]"/>
            <x15:cachedUniqueName index="7" name="[报表].[小时].&amp;[7]"/>
            <x15:cachedUniqueName index="8" name="[报表].[小时].&amp;[8]"/>
            <x15:cachedUniqueName index="9" name="[报表].[小时].&amp;[9]"/>
            <x15:cachedUniqueName index="10" name="[报表].[小时].&amp;[10]"/>
            <x15:cachedUniqueName index="11" name="[报表].[小时].&amp;[11]"/>
            <x15:cachedUniqueName index="12" name="[报表].[小时].&amp;[12]"/>
            <x15:cachedUniqueName index="13" name="[报表].[小时].&amp;[13]"/>
            <x15:cachedUniqueName index="14" name="[报表].[小时].&amp;[14]"/>
            <x15:cachedUniqueName index="15" name="[报表].[小时].&amp;[15]"/>
            <x15:cachedUniqueName index="16" name="[报表].[小时].&amp;[16]"/>
            <x15:cachedUniqueName index="17" name="[报表].[小时].&amp;[17]"/>
            <x15:cachedUniqueName index="18" name="[报表].[小时].&amp;[18]"/>
            <x15:cachedUniqueName index="19" name="[报表].[小时].&amp;[19]"/>
            <x15:cachedUniqueName index="20" name="[报表].[小时].&amp;[20]"/>
            <x15:cachedUniqueName index="21" name="[报表].[小时].&amp;[21]"/>
            <x15:cachedUniqueName index="22" name="[报表].[小时].&amp;[22]"/>
            <x15:cachedUniqueName index="23" name="[报表].[小时].&amp;[23]"/>
          </x15:cachedUniqueNames>
        </ext>
      </extLst>
    </cacheField>
    <cacheField name="[报表].[日期].[日期]" caption="日期" numFmtId="0" hierarchy="10" level="1">
      <sharedItems containsSemiMixedTypes="0" containsNonDate="0" containsDate="1" containsString="0" minDate="2021-10-11T00:00:00" maxDate="2021-10-21T00:00:00" count="5">
        <d v="2021-10-18T00:00:00"/>
        <d v="2021-10-19T00:00:00"/>
        <d v="2021-10-20T00:00:00" u="1"/>
        <d v="2021-10-11T00:00:00" u="1"/>
        <d v="2021-10-12T00:00:00" u="1"/>
      </sharedItems>
    </cacheField>
    <cacheField name="[报表].[环比阶段].[环比阶段]" caption="环比阶段" numFmtId="0" hierarchy="12" level="1">
      <sharedItems containsSemiMixedTypes="0" containsNonDate="0" containsString="0"/>
    </cacheField>
  </cacheFields>
  <cacheHierarchies count="37">
    <cacheHierarchy uniqueName="[报表].[名片]" caption="名片" attribute="1" defaultMemberUniqueName="[报表].[名片].[All]" allUniqueName="[报表].[名片].[All]" dimensionUniqueName="[报表]" displayFolder="" count="0" memberValueDatatype="5" unbalanced="0"/>
    <cacheHierarchy uniqueName="[报表].[现金]" caption="现金" attribute="1" defaultMemberUniqueName="[报表].[现金].[All]" allUniqueName="[报表].[现金].[All]" dimensionUniqueName="[报表]" displayFolder="" count="0" memberValueDatatype="5" unbalanced="0"/>
    <cacheHierarchy uniqueName="[报表].[流量事业部]" caption="流量事业部" attribute="1" defaultMemberUniqueName="[报表].[流量事业部].[All]" allUniqueName="[报表].[流量事业部].[All]" dimensionUniqueName="[报表]" displayFolder="" count="0" memberValueDatatype="130" unbalanced="0"/>
    <cacheHierarchy uniqueName="[报表].[事业部]" caption="事业部" attribute="1" defaultMemberUniqueName="[报表].[事业部].[All]" allUniqueName="[报表].[事业部].[All]" dimensionUniqueName="[报表]" displayFolder="" count="2" memberValueDatatype="130" unbalanced="0">
      <fieldsUsage count="2">
        <fieldUsage x="-1"/>
        <fieldUsage x="1"/>
      </fieldsUsage>
    </cacheHierarchy>
    <cacheHierarchy uniqueName="[报表].[订单时间]" caption="订单时间" attribute="1" time="1" defaultMemberUniqueName="[报表].[订单时间].[All]" allUniqueName="[报表].[订单时间].[All]" dimensionUniqueName="[报表]" displayFolder="" count="0" memberValueDatatype="7" unbalanced="0"/>
    <cacheHierarchy uniqueName="[报表].[广告商]" caption="广告商" attribute="1" defaultMemberUniqueName="[报表].[广告商].[All]" allUniqueName="[报表].[广告商].[All]" dimensionUniqueName="[报表]" displayFolder="" count="2" memberValueDatatype="130" unbalanced="0"/>
    <cacheHierarchy uniqueName="[报表].[推广项目]" caption="推广项目" attribute="1" defaultMemberUniqueName="[报表].[推广项目].[All]" allUniqueName="[报表].[推广项目].[All]" dimensionUniqueName="[报表]" displayFolder="" count="0" memberValueDatatype="130" unbalanced="0"/>
    <cacheHierarchy uniqueName="[报表].[军团]" caption="军团" attribute="1" defaultMemberUniqueName="[报表].[军团].[All]" allUniqueName="[报表].[军团].[All]" dimensionUniqueName="[报表]" displayFolder="" count="2" memberValueDatatype="130" unbalanced="0"/>
    <cacheHierarchy uniqueName="[报表].[量子团]" caption="量子团" attribute="1" defaultMemberUniqueName="[报表].[量子团].[All]" allUniqueName="[报表].[量子团].[All]" dimensionUniqueName="[报表]" displayFolder="" count="0" memberValueDatatype="130" unbalanced="0"/>
    <cacheHierarchy uniqueName="[报表].[小时]" caption="小时" attribute="1" defaultMemberUniqueName="[报表].[小时].[All]" allUniqueName="[报表].[小时].[All]" dimensionUniqueName="[报表]" displayFolder="" count="2" memberValueDatatype="20" unbalanced="0">
      <fieldsUsage count="2">
        <fieldUsage x="-1"/>
        <fieldUsage x="4"/>
      </fieldsUsage>
    </cacheHierarchy>
    <cacheHierarchy uniqueName="[报表].[日期]" caption="日期" attribute="1" time="1" defaultMemberUniqueName="[报表].[日期].[All]" allUniqueName="[报表].[日期].[All]" dimensionUniqueName="[报表]" displayFolder="" count="2" memberValueDatatype="7" unbalanced="0">
      <fieldsUsage count="2">
        <fieldUsage x="-1"/>
        <fieldUsage x="5"/>
      </fieldsUsage>
    </cacheHierarchy>
    <cacheHierarchy uniqueName="[报表].[是否当日]" caption="是否当日" attribute="1" defaultMemberUniqueName="[报表].[是否当日].[All]" allUniqueName="[报表].[是否当日].[All]" dimensionUniqueName="[报表]" displayFolder="" count="0" memberValueDatatype="130" unbalanced="0"/>
    <cacheHierarchy uniqueName="[报表].[环比阶段]" caption="环比阶段" attribute="1" defaultMemberUniqueName="[报表].[环比阶段].[All]" allUniqueName="[报表].[环比阶段].[All]" dimensionUniqueName="[报表]" displayFolder="" count="2" memberValueDatatype="130" unbalanced="0">
      <fieldsUsage count="2">
        <fieldUsage x="-1"/>
        <fieldUsage x="6"/>
      </fieldsUsage>
    </cacheHierarchy>
    <cacheHierarchy uniqueName="[报表].[常规分类]" caption="常规分类" attribute="1" defaultMemberUniqueName="[报表].[常规分类].[All]" allUniqueName="[报表].[常规分类].[All]" dimensionUniqueName="[报表]" displayFolder="" count="0" memberValueDatatype="130" unbalanced="0"/>
    <cacheHierarchy uniqueName="[报表].[BF分类]" caption="BF分类" attribute="1" defaultMemberUniqueName="[报表].[BF分类].[All]" allUniqueName="[报表].[BF分类].[All]" dimensionUniqueName="[报表]" displayFolder="" count="0" memberValueDatatype="130" unbalanced="0"/>
    <cacheHierarchy uniqueName="[报表].[渠道属性]" caption="渠道属性" attribute="1" defaultMemberUniqueName="[报表].[渠道属性].[All]" allUniqueName="[报表].[渠道属性].[All]" dimensionUniqueName="[报表]" displayFolder="" count="2" memberValueDatatype="130" unbalanced="0"/>
    <cacheHierarchy uniqueName="[报表].[工作室负责人EM]" caption="工作室负责人EM" attribute="1" defaultMemberUniqueName="[报表].[工作室负责人EM].[All]" allUniqueName="[报表].[工作室负责人EM].[All]" dimensionUniqueName="[报表]" displayFolder="" count="0" memberValueDatatype="130" unbalanced="0"/>
    <cacheHierarchy uniqueName="[报表].[工作室负责人]" caption="工作室负责人" attribute="1" defaultMemberUniqueName="[报表].[工作室负责人].[All]" allUniqueName="[报表].[工作室负责人].[All]" dimensionUniqueName="[报表]" displayFolder="" count="0" memberValueDatatype="130" unbalanced="0"/>
    <cacheHierarchy uniqueName="[报表].[SKU]" caption="SKU" attribute="1" defaultMemberUniqueName="[报表].[SKU].[All]" allUniqueName="[报表].[SKU].[All]" dimensionUniqueName="[报表]" displayFolder="" count="0" memberValueDatatype="130" unbalanced="0"/>
    <cacheHierarchy uniqueName="[报表].[原归属军团]" caption="原归属军团" attribute="1" defaultMemberUniqueName="[报表].[原归属军团].[All]" allUniqueName="[报表].[原归属军团].[All]" dimensionUniqueName="[报表]" displayFolder="" count="2" memberValueDatatype="130" unbalanced="0"/>
    <cacheHierarchy uniqueName="[报表].[量子工作室]" caption="量子工作室" attribute="1" defaultMemberUniqueName="[报表].[量子工作室].[All]" allUniqueName="[报表].[量子工作室].[All]" dimensionUniqueName="[报表]" displayFolder="" count="2" memberValueDatatype="130" unbalanced="0"/>
    <cacheHierarchy uniqueName="[报表].[数据来源]" caption="数据来源" attribute="1" defaultMemberUniqueName="[报表].[数据来源].[All]" allUniqueName="[报表].[数据来源].[All]" dimensionUniqueName="[报表]" displayFolder="" count="0" memberValueDatatype="130" unbalanced="0"/>
    <cacheHierarchy uniqueName="[报表].[分类]" caption="分类" attribute="1" defaultMemberUniqueName="[报表].[分类].[All]" allUniqueName="[报表].[分类].[All]" dimensionUniqueName="[报表]" displayFolder="" count="2" memberValueDatatype="130" unbalanced="0">
      <fieldsUsage count="2">
        <fieldUsage x="-1"/>
        <fieldUsage x="2"/>
      </fieldsUsage>
    </cacheHierarchy>
    <cacheHierarchy uniqueName="[报表].[推广SKU]" caption="推广SKU" attribute="1" defaultMemberUniqueName="[报表].[推广SKU].[All]" allUniqueName="[报表].[推广SKU].[All]" dimensionUniqueName="[报表]" displayFolder="" count="2" memberValueDatatype="130" unbalanced="0"/>
    <cacheHierarchy uniqueName="[报表].[月份名称]" caption="月份名称" attribute="1" defaultMemberUniqueName="[报表].[月份名称].[All]" allUniqueName="[报表].[月份名称].[All]" dimensionUniqueName="[报表]" displayFolder="" count="2" memberValueDatatype="130" unbalanced="0">
      <fieldsUsage count="2">
        <fieldUsage x="-1"/>
        <fieldUsage x="0"/>
      </fieldsUsage>
    </cacheHierarchy>
    <cacheHierarchy uniqueName="[报表].[年周]" caption="年周" attribute="1" defaultMemberUniqueName="[报表].[年周].[All]" allUniqueName="[报表].[年周].[All]" dimensionUniqueName="[报表]" displayFolder="" count="0" memberValueDatatype="130" unbalanced="0"/>
    <cacheHierarchy uniqueName="[报表].[流量投放来源]" caption="流量投放来源" attribute="1" defaultMemberUniqueName="[报表].[流量投放来源].[All]" allUniqueName="[报表].[流量投放来源].[All]" dimensionUniqueName="[报表]" displayFolder="" count="0" memberValueDatatype="130" unbalanced="0"/>
    <cacheHierarchy uniqueName="[报表].[刷新时间]" caption="刷新时间" attribute="1" time="1" defaultMemberUniqueName="[报表].[刷新时间].[All]" allUniqueName="[报表].[刷新时间].[All]" dimensionUniqueName="[报表]" displayFolder="" count="0" memberValueDatatype="7" unbalanced="0"/>
    <cacheHierarchy uniqueName="[Measures].[以下项目的计数:刷新时间]" caption="以下项目的计数:刷新时间" measure="1" displayFolder="" measureGroup="报表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以下项目的最大值:刷新时间]" caption="以下项目的最大值:刷新时间" measure="1" displayFolder="" measureGroup="报表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名片数]" caption="名片数" measure="1" displayFolder="" measureGroup="报表" count="0" oneField="1">
      <fieldsUsage count="1">
        <fieldUsage x="3"/>
      </fieldsUsage>
    </cacheHierarchy>
    <cacheHierarchy uniqueName="[Measures].[名片环比]" caption="名片环比" measure="1" displayFolder="" measureGroup="报表" count="0"/>
    <cacheHierarchy uniqueName="[Measures].[预估现金]" caption="预估现金" measure="1" displayFolder="" measureGroup="报表" count="0"/>
    <cacheHierarchy uniqueName="[Measures].[名片成本]" caption="名片成本" measure="1" displayFolder="" measureGroup="报表" count="0"/>
    <cacheHierarchy uniqueName="[Measures].[更新时间]" caption="更新时间" measure="1" displayFolder="" measureGroup="报表" count="0"/>
    <cacheHierarchy uniqueName="[Measures].[__XL_Count 报表]" caption="__XL_Count 报表" measure="1" displayFolder="" measureGroup="报表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报表" uniqueName="[报表]" caption="报表"/>
  </dimensions>
  <measureGroups count="1">
    <measureGroup name="报表" caption="报表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娄永坤" refreshedDate="44490.588835532406" backgroundQuery="1" createdVersion="3" refreshedVersion="7" minRefreshableVersion="3" recordCount="0" supportSubquery="1" supportAdvancedDrill="1" xr:uid="{EBED6787-C371-4C75-85EB-96445EBF941E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8">
    <cacheHierarchy uniqueName="[报表].[名片]" caption="名片" attribute="1" defaultMemberUniqueName="[报表].[名片].[All]" allUniqueName="[报表].[名片].[All]" dimensionUniqueName="[报表]" displayFolder="" count="0" memberValueDatatype="20" unbalanced="0"/>
    <cacheHierarchy uniqueName="[报表].[现金]" caption="现金" attribute="1" defaultMemberUniqueName="[报表].[现金].[All]" allUniqueName="[报表].[现金].[All]" dimensionUniqueName="[报表]" displayFolder="" count="0" memberValueDatatype="20" unbalanced="0"/>
    <cacheHierarchy uniqueName="[报表].[订单时间]" caption="订单时间" attribute="1" time="1" defaultMemberUniqueName="[报表].[订单时间].[All]" allUniqueName="[报表].[订单时间].[All]" dimensionUniqueName="[报表]" displayFolder="" count="0" memberValueDatatype="7" unbalanced="0"/>
    <cacheHierarchy uniqueName="[报表].[小时]" caption="小时" attribute="1" defaultMemberUniqueName="[报表].[小时].[All]" allUniqueName="[报表].[小时].[All]" dimensionUniqueName="[报表]" displayFolder="" count="0" memberValueDatatype="20" unbalanced="0"/>
    <cacheHierarchy uniqueName="[报表].[日期]" caption="日期" attribute="1" time="1" defaultMemberUniqueName="[报表].[日期].[All]" allUniqueName="[报表].[日期].[All]" dimensionUniqueName="[报表]" displayFolder="" count="0" memberValueDatatype="7" unbalanced="0"/>
    <cacheHierarchy uniqueName="[报表].[是否当日]" caption="是否当日" attribute="1" defaultMemberUniqueName="[报表].[是否当日].[All]" allUniqueName="[报表].[是否当日].[All]" dimensionUniqueName="[报表]" displayFolder="" count="0" memberValueDatatype="130" unbalanced="0"/>
    <cacheHierarchy uniqueName="[报表].[环比阶段]" caption="环比阶段" attribute="1" defaultMemberUniqueName="[报表].[环比阶段].[All]" allUniqueName="[报表].[环比阶段].[All]" dimensionUniqueName="[报表]" displayFolder="" count="2" memberValueDatatype="130" unbalanced="0"/>
    <cacheHierarchy uniqueName="[报表].[月份名称]" caption="月份名称" attribute="1" time="1" defaultMemberUniqueName="[报表].[月份名称].[All]" allUniqueName="[报表].[月份名称].[All]" dimensionUniqueName="[报表]" displayFolder="" count="0" memberValueDatatype="7" unbalanced="0"/>
    <cacheHierarchy uniqueName="[报表].[年周]" caption="年周" attribute="1" defaultMemberUniqueName="[报表].[年周].[All]" allUniqueName="[报表].[年周].[All]" dimensionUniqueName="[报表]" displayFolder="" count="0" memberValueDatatype="130" unbalanced="0"/>
    <cacheHierarchy uniqueName="[报表].[刷新时间]" caption="刷新时间" attribute="1" time="1" defaultMemberUniqueName="[报表].[刷新时间].[All]" allUniqueName="[报表].[刷新时间].[All]" dimensionUniqueName="[报表]" displayFolder="" count="0" memberValueDatatype="7" unbalanced="0"/>
    <cacheHierarchy uniqueName="[Measures].[名片数]" caption="名片数" measure="1" displayFolder="" measureGroup="报表" count="0"/>
    <cacheHierarchy uniqueName="[Measures].[名片环比]" caption="名片环比" measure="1" displayFolder="" measureGroup="报表" count="0"/>
    <cacheHierarchy uniqueName="[Measures].[预估现金]" caption="预估现金" measure="1" displayFolder="" measureGroup="报表" count="0"/>
    <cacheHierarchy uniqueName="[Measures].[名片成本]" caption="名片成本" measure="1" displayFolder="" measureGroup="报表" count="0"/>
    <cacheHierarchy uniqueName="[Measures].[更新时间]" caption="更新时间" measure="1" displayFolder="" measureGroup="报表" count="0"/>
    <cacheHierarchy uniqueName="[Measures].[__XL_Count 报表]" caption="__XL_Count 报表" measure="1" displayFolder="" measureGroup="报表" count="0" hidden="1"/>
    <cacheHierarchy uniqueName="[Measures].[__No measures defined]" caption="__No measures defined" measure="1" displayFolder="" count="0" hidden="1"/>
    <cacheHierarchy uniqueName="[Measures].[以下项目的计数:刷新时间]" caption="以下项目的计数:刷新时间" measure="1" displayFolder="" measureGroup="报表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351041063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4933A-D596-4CF7-8DED-FB7ABDBE2AB4}" name="数据透视表1" cacheId="276" applyNumberFormats="0" applyBorderFormats="0" applyFontFormats="0" applyPatternFormats="0" applyAlignmentFormats="0" applyWidthHeightFormats="1" dataCaption="值" tag="58f77843-dd70-4c3a-addc-259796c1b9d4" updatedVersion="7" minRefreshableVersion="3" subtotalHiddenItems="1" itemPrintTitles="1" createdVersion="6" indent="0" outline="1" outlineData="1" multipleFieldFilters="0" chartFormat="20">
  <location ref="A4:D30" firstHeaderRow="1" firstDataRow="2" firstDataCol="1"/>
  <pivotFields count="7">
    <pivotField allDrilled="1" showAll="0" sortType="ascending" defaultAttributeDrillState="1">
      <items count="2">
        <item x="0"/>
        <item t="default"/>
      </items>
    </pivotField>
    <pivotField allDrilled="1" showAll="0" dataSourceSort="1" defaultAttributeDrillState="1"/>
    <pivotField allDrilled="1" showAll="0" defaultAttributeDrillState="1">
      <items count="5">
        <item s="1" x="1"/>
        <item s="1" x="0"/>
        <item x="2"/>
        <item x="3"/>
        <item t="default"/>
      </items>
    </pivotField>
    <pivotField dataField="1" showAll="0"/>
    <pivotField axis="axisRow" allDrilled="1" showAll="0" dataSourceSort="1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allDrilled="1" showAll="0" defaultAttributeDrillState="1">
      <items count="6">
        <item x="3"/>
        <item x="4"/>
        <item x="2"/>
        <item x="0"/>
        <item x="1"/>
        <item t="default"/>
      </items>
    </pivotField>
    <pivotField allDrilled="1" showAll="0" dataSourceSort="1" defaultAttributeDrillState="1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3">
    <i>
      <x v="3"/>
    </i>
    <i>
      <x v="4"/>
    </i>
    <i t="grand">
      <x/>
    </i>
  </colItems>
  <dataFields count="1">
    <dataField fld="3" subtotal="count" baseField="0" baseItem="0"/>
  </dataFields>
  <formats count="1">
    <format dxfId="4">
      <pivotArea dataOnly="0" grandRow="1" fieldPosition="0"/>
    </format>
  </formats>
  <chartFormats count="247">
    <chartFormat chart="0" format="9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9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9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9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9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0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0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6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6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6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6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7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7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7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7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7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7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7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7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8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8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8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8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8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8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8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8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8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8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9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9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9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9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9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9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9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9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9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29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0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0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0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0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0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0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0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0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0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0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3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Hierarchies count="37">
    <pivotHierarchy dragToData="1"/>
    <pivotHierarchy dragToData="1"/>
    <pivotHierarchy dragToData="1"/>
    <pivotHierarchy multipleItemSelectionAllowed="1" dragToData="1">
      <members count="1" level="1">
        <member name="[报表].[事业部].&amp;[玛尔斯事业部]"/>
      </members>
    </pivotHierarchy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报表].[环比阶段].&amp;[同期]"/>
      </members>
    </pivotHierarchy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流水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3" showRowHeaders="1" showColHeaders="1" showRowStripes="1" showColStripes="1" showLastColumn="1"/>
  <rowHierarchiesUsage count="1">
    <rowHierarchyUsage hierarchyUsage="9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报表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CA4545-5FFF-4C2A-811D-48543D8F4B1C}" name="数据透视表3" cacheId="265" applyNumberFormats="0" applyBorderFormats="0" applyFontFormats="0" applyPatternFormats="0" applyAlignmentFormats="0" applyWidthHeightFormats="1" dataCaption="值" tag="208f29e1-333f-41bf-af8a-2da9c8627970" updatedVersion="7" minRefreshableVersion="3" useAutoFormatting="1" subtotalHiddenItems="1" itemPrintTitles="1" createdVersion="6" indent="0" outline="1" outlineData="1" multipleFieldFilters="0">
  <location ref="AN21:AP24" firstHeaderRow="0" firstDataRow="1" firstDataCol="1" rowPageCount="1" colPageCount="1"/>
  <pivotFields count="4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6" name="[报表].[环比阶段].&amp;[同期]" cap="同期"/>
  </pageFields>
  <dataFields count="2">
    <dataField fld="3" subtotal="count" baseField="0" baseItem="0"/>
    <dataField name="同期环比" fld="1" subtotal="count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报表].[环比阶段].&amp;[同期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同期环比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报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24037-3FE4-458C-9512-7324CFC3A44F}" name="数据透视表2" cacheId="262" applyNumberFormats="0" applyBorderFormats="0" applyFontFormats="0" applyPatternFormats="0" applyAlignmentFormats="0" applyWidthHeightFormats="1" dataCaption="值" tag="f91a9bb2-efc4-4a33-ac44-b26cc6f60310" updatedVersion="7" minRefreshableVersion="3" useAutoFormatting="1" subtotalHiddenItems="1" itemPrintTitles="1" createdVersion="6" indent="0" outline="1" outlineData="1" multipleFieldFilters="0">
  <location ref="H4:J7" firstHeaderRow="0" firstDataRow="1" firstDataCol="1" rowPageCount="1" colPageCount="1"/>
  <pivotFields count="4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6" name="[报表].[环比阶段].&amp;[同期]" cap="同期"/>
  </pageFields>
  <dataFields count="2">
    <dataField name="订单数" fld="3" subtotal="count" baseField="0" baseItem="0"/>
    <dataField name="同期环比" fld="1" subtotal="count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报表].[环比阶段].&amp;[同期]"/>
      </members>
    </pivotHierarchy>
    <pivotHierarchy dragToData="1"/>
    <pivotHierarchy dragToData="1"/>
    <pivotHierarchy dragToData="1"/>
    <pivotHierarchy dragToRow="0" dragToCol="0" dragToPage="0" dragToData="1" caption="订单数"/>
    <pivotHierarchy dragToRow="0" dragToCol="0" dragToPage="0" dragToData="1" caption="同期环比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报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51429D-C994-484A-B6AE-6BF4BC3BB537}" name="数据透视表1" cacheId="55" applyNumberFormats="0" applyBorderFormats="0" applyFontFormats="0" applyPatternFormats="0" applyAlignmentFormats="0" applyWidthHeightFormats="1" dataCaption="值" tag="58f77843-dd70-4c3a-addc-259796c1b9d4" updatedVersion="7" minRefreshableVersion="3" useAutoFormatting="1" subtotalHiddenItems="1" itemPrintTitles="1" createdVersion="6" indent="0" outline="1" outlineData="1" multipleFieldFilters="0" chartFormat="23">
  <location ref="A4:D30" firstHeaderRow="1" firstDataRow="2" firstDataCol="1"/>
  <pivotFields count="7">
    <pivotField allDrilled="1" showAll="0" sortType="ascending" defaultAttributeDrillState="1">
      <items count="2">
        <item x="0"/>
        <item t="default"/>
      </items>
    </pivotField>
    <pivotField allDrilled="1" showAll="0" dataSourceSort="1" defaultAttributeDrillState="1"/>
    <pivotField allDrilled="1" showAll="0" defaultAttributeDrillState="1">
      <items count="5">
        <item s="1" x="1"/>
        <item s="1" x="0"/>
        <item x="2"/>
        <item x="3"/>
        <item t="default"/>
      </items>
    </pivotField>
    <pivotField dataField="1" showAll="0"/>
    <pivotField axis="axisRow" allDrilled="1" showAll="0" dataSourceSort="1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allDrilled="1" showAll="0" defaultAttributeDrillState="1">
      <items count="5">
        <item x="2"/>
        <item x="3"/>
        <item x="0"/>
        <item x="1"/>
        <item t="default"/>
      </items>
    </pivotField>
    <pivotField allDrilled="1" showAll="0" dataSourceSort="1" defaultAttributeDrillState="1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3">
    <i>
      <x v="2"/>
    </i>
    <i>
      <x v="3"/>
    </i>
    <i t="grand">
      <x/>
    </i>
  </colItems>
  <dataFields count="1">
    <dataField fld="3" subtotal="count" baseField="0" baseItem="0"/>
  </dataFields>
  <formats count="1">
    <format dxfId="2">
      <pivotArea dataOnly="0" grandRow="1" fieldPosition="0"/>
    </format>
  </formats>
  <chartFormats count="249">
    <chartFormat chart="0" format="9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6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6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6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6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7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7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7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7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7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7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7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7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8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8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8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8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8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8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8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8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8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8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9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9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9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9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9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9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9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9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9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19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0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0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0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0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0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0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0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0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0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0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6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6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6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6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7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7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7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7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7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7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7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7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8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8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8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8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8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8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8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8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8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8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9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9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9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9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9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9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9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9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9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29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0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0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0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0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0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0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0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0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0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0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48832"/>
          </reference>
        </references>
      </pivotArea>
    </chartFormat>
    <chartFormat chart="20" format="3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0" format="3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0" format="3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0" format="3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Hierarchies count="37">
    <pivotHierarchy dragToData="1"/>
    <pivotHierarchy dragToData="1"/>
    <pivotHierarchy dragToData="1"/>
    <pivotHierarchy multipleItemSelectionAllowed="1" dragToData="1">
      <members count="1" level="1">
        <member name="[报表].[事业部].&amp;[玛尔斯事业部]"/>
      </members>
    </pivotHierarchy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multipleItemSelectionAllowed="1" dragToData="1"/>
    <pivotHierarchy multipleItemSelectionAllowed="1" dragToData="1">
      <members count="1" level="1">
        <member name="[报表].[推广SKU].&amp;[BF硕士]"/>
      </members>
    </pivotHierarchy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流水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3" showRowHeaders="1" showColHeaders="1" showRowStripes="1" showColStripes="1" showLastColumn="1"/>
  <rowHierarchiesUsage count="1">
    <rowHierarchyUsage hierarchyUsage="9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报表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D36DD-5340-46AB-A00E-EAB30F6DBE51}" name="数据透视表2" cacheId="255" applyNumberFormats="0" applyBorderFormats="0" applyFontFormats="0" applyPatternFormats="0" applyAlignmentFormats="0" applyWidthHeightFormats="1" dataCaption="值" tag="f91a9bb2-efc4-4a33-ac44-b26cc6f60310" updatedVersion="7" minRefreshableVersion="3" useAutoFormatting="1" subtotalHiddenItems="1" itemPrintTitles="1" createdVersion="6" indent="0" outline="1" outlineData="1" multipleFieldFilters="0">
  <location ref="H4:J7" firstHeaderRow="0" firstDataRow="1" firstDataCol="1" rowPageCount="1" colPageCount="1"/>
  <pivotFields count="4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6" name="[报表].[环比阶段].&amp;[同期]" cap="同期"/>
  </pageFields>
  <dataFields count="2">
    <dataField name="数据" fld="3" subtotal="count" baseField="0" baseItem="0"/>
    <dataField name="同期环比" fld="1" subtotal="count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报表].[环比阶段].&amp;[同期]"/>
      </members>
    </pivotHierarchy>
    <pivotHierarchy dragToData="1"/>
    <pivotHierarchy dragToData="1"/>
    <pivotHierarchy dragToData="1"/>
    <pivotHierarchy dragToRow="0" dragToCol="0" dragToPage="0" dragToData="1" caption="数据"/>
    <pivotHierarchy dragToRow="0" dragToCol="0" dragToPage="0" dragToData="1" caption="同期环比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报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56BA46-8BAC-415D-A7E0-C555E17EF721}" name="数据透视表3" cacheId="252" applyNumberFormats="0" applyBorderFormats="0" applyFontFormats="0" applyPatternFormats="0" applyAlignmentFormats="0" applyWidthHeightFormats="1" dataCaption="值" tag="208f29e1-333f-41bf-af8a-2da9c8627970" updatedVersion="7" minRefreshableVersion="3" useAutoFormatting="1" subtotalHiddenItems="1" itemPrintTitles="1" createdVersion="6" indent="0" outline="1" outlineData="1" multipleFieldFilters="0">
  <location ref="H41:J44" firstHeaderRow="0" firstDataRow="1" firstDataCol="1"/>
  <pivotFields count="4">
    <pivotField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3" subtotal="count" baseField="0" baseItem="0"/>
    <dataField name="同期环比" fld="1" subtotal="count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报表].[环比阶段].&amp;[同期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同期环比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报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4ACAC2-45DA-4DA4-8D73-3C7E82D48CFA}" name="数据透视表2" cacheId="258" applyNumberFormats="0" applyBorderFormats="0" applyFontFormats="0" applyPatternFormats="0" applyAlignmentFormats="0" applyWidthHeightFormats="1" dataCaption="值" tag="e2ac271c-8a75-41fe-bb27-5d6d9836e425" updatedVersion="7" minRefreshableVersion="3" useAutoFormatting="1" itemPrintTitles="1" createdVersion="6" indent="0" outline="1" outlineData="1" multipleFieldFilters="0">
  <location ref="F2:F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报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1976B-370D-4B0E-9922-59CEED771A69}" name="数据透视表1" cacheId="199" applyNumberFormats="0" applyBorderFormats="0" applyFontFormats="0" applyPatternFormats="0" applyAlignmentFormats="0" applyWidthHeightFormats="1" dataCaption="值" tag="e1411c3b-8d95-4922-aab7-5c43b774b084" updatedVersion="7" minRefreshableVersion="3" useAutoFormatting="1" subtotalHiddenItems="1" itemPrintTitles="1" createdVersion="6" indent="0" outline="1" outlineData="1" multipleFieldFilters="0" chartFormat="3">
  <location ref="A1:D3" firstHeaderRow="1" firstDataRow="2" firstDataCol="1"/>
  <pivotFields count="3">
    <pivotField dataField="1" subtotalTop="0" showAll="0" defaultSubtotal="0"/>
    <pivotField axis="axisCol" allDrilled="1" showAll="0" dataSourceSort="1" defaultAttributeDrillState="1">
      <items count="3">
        <item x="0"/>
        <item x="1"/>
        <item t="default"/>
      </items>
    </pivotField>
    <pivotField allDrilled="1" showAll="0" dataSourceSort="1" defaultAttributeDrillState="1"/>
  </pivotFields>
  <rowItems count="1">
    <i/>
  </rowItems>
  <colFields count="1">
    <field x="1"/>
  </colFields>
  <colItems count="3">
    <i>
      <x/>
    </i>
    <i>
      <x v="1"/>
    </i>
    <i t="grand">
      <x/>
    </i>
  </colItems>
  <dataFields count="1">
    <dataField name="名片数" fld="0" subtotal="count" baseField="0" baseItem="0"/>
  </dataFields>
  <formats count="1">
    <format dxfId="3">
      <pivotArea dataOnly="0" grandRow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报表].[环比阶段].&amp;[同期]"/>
      </members>
    </pivotHierarchy>
    <pivotHierarchy multipleItemSelectionAllowed="1" dragToData="1"/>
    <pivotHierarchy dragToData="1"/>
    <pivotHierarchy dragToData="1"/>
    <pivotHierarchy dragToRow="0" dragToCol="0" dragToPage="0" dragToData="1" caption="名片占比"/>
    <pivotHierarchy dragToRow="0" dragToCol="0" dragToPage="0" dragToData="1"/>
    <pivotHierarchy dragToRow="0" dragToCol="0" dragToPage="0" dragToData="1"/>
    <pivotHierarchy dragToRow="0" dragToCol="0" dragToPage="0" dragToData="1" caption="*名片成本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Medium13" showRowHeaders="1" showColHeaders="1" showRowStripes="1" showColStripes="1" showLastColumn="1"/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报表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环比阶段" xr10:uid="{9B9B7A7C-B238-48E7-9DFD-8B660160D00D}" sourceName="[报表].[环比阶段]">
  <pivotTables>
    <pivotTable tabId="2" name="数据透视表2"/>
    <pivotTable tabId="2" name="数据透视表3"/>
  </pivotTables>
  <data>
    <olap pivotCacheId="1475992018">
      <levels count="2">
        <level uniqueName="[报表].[环比阶段].[(All)]" sourceCaption="(All)" count="0"/>
        <level uniqueName="[报表].[环比阶段].[环比阶段]" sourceCaption="环比阶段" count="1">
          <ranges>
            <range startItem="0">
              <i n="[报表].[环比阶段].&amp;[同期]" c="同期"/>
            </range>
          </ranges>
        </level>
      </levels>
      <selections count="1">
        <selection n="[报表].[环比阶段].&amp;[同期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环比阶段1" xr10:uid="{40BE0589-4C05-4C8F-924B-B12C59F05396}" sourceName="[报表].[环比阶段]">
  <pivotTables>
    <pivotTable tabId="3" name="数据透视表1"/>
  </pivotTables>
  <data>
    <olap pivotCacheId="351041063">
      <levels count="2">
        <level uniqueName="[报表].[环比阶段].[(All)]" sourceCaption="(All)" count="0"/>
        <level uniqueName="[报表].[环比阶段].[环比阶段]" sourceCaption="环比阶段" count="1">
          <ranges>
            <range startItem="0">
              <i n="[报表].[环比阶段].&amp;[同期]" c="同期"/>
            </range>
          </ranges>
        </level>
      </levels>
      <selections count="1">
        <selection n="[报表].[环比阶段].&amp;[同期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环比阶段2" xr10:uid="{D1A178C9-3DF3-4427-8D9C-2324D537A533}" sourceName="[报表].[环比阶段]">
  <pivotTables>
    <pivotTable tabId="4" name="数据透视表2"/>
    <pivotTable tabId="4" name="数据透视表3"/>
  </pivotTables>
  <data>
    <olap pivotCacheId="1713886989">
      <levels count="2">
        <level uniqueName="[报表].[环比阶段].[(All)]" sourceCaption="(All)" count="0"/>
        <level uniqueName="[报表].[环比阶段].[环比阶段]" sourceCaption="环比阶段" count="1">
          <ranges>
            <range startItem="0">
              <i n="[报表].[环比阶段].&amp;[同期]" c="同期"/>
            </range>
          </ranges>
        </level>
      </levels>
      <selections count="1">
        <selection n="[报表].[环比阶段].&amp;[同期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环比阶段" xr10:uid="{7AC11736-CD84-4AF8-A9BF-F5706B38B974}" cache="切片器_环比阶段" caption="环比阶段" level="1" rowHeight="2095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环比阶段 2" xr10:uid="{D7194725-7C28-4E66-B9A7-8AA169AE0ACF}" cache="切片器_环比阶段2" caption="环比阶段" level="1" rowHeight="2095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环比阶段 1" xr10:uid="{050061AC-7D8B-49C3-947C-01A953E85964}" cache="切片器_环比阶段1" caption="环比阶段" level="1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409E04-1EC4-4C7E-8632-27749E6ED7A0}" name="底表" displayName="底表" ref="A1:J61" totalsRowShown="0">
  <autoFilter ref="A1:J61" xr:uid="{B2409E04-1EC4-4C7E-8632-27749E6ED7A0}"/>
  <tableColumns count="10">
    <tableColumn id="1" xr3:uid="{710D7B1B-BFB2-4949-B24A-451C3F71C78D}" name="名片"/>
    <tableColumn id="2" xr3:uid="{CF21E9C2-CF87-43B8-B9CB-EC715C988961}" name="现金"/>
    <tableColumn id="5" xr3:uid="{958E0EA1-79A8-4FCA-9F16-2C2EB7F82E3A}" name="订单时间" dataDxfId="21"/>
    <tableColumn id="10" xr3:uid="{7077E0B9-7D85-46DB-A097-2FBEAEDA6BB3}" name="小时" dataDxfId="5">
      <calculatedColumnFormula>HOUR(底表[[#This Row],[订单时间]])</calculatedColumnFormula>
    </tableColumn>
    <tableColumn id="11" xr3:uid="{35C35707-7862-4256-ACBB-87A9775CC055}" name="日期" dataDxfId="20"/>
    <tableColumn id="12" xr3:uid="{FD6E85E6-4C5D-4BD8-BE96-FD8644743FB1}" name="是否当日"/>
    <tableColumn id="13" xr3:uid="{B8A6BBBA-D828-4D13-9152-114040F897E0}" name="环比阶段"/>
    <tableColumn id="25" xr3:uid="{F2637A5A-6C77-4647-88BD-D5F77A607BC5}" name="月份名称" dataDxfId="19"/>
    <tableColumn id="26" xr3:uid="{19DC02FF-49DF-4670-939D-2F56B5D10394}" name="年周" dataDxfId="18"/>
    <tableColumn id="28" xr3:uid="{50AF6FCD-A94E-4C4E-8083-A334BE0B7448}" name="刷新时间" dataDxfId="15">
      <calculatedColumnFormula>NOW()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microsoft.com/office/2007/relationships/slicer" Target="../slicers/slicer2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BD8E-9FC4-4AC6-9336-E2EA70447B0E}">
  <dimension ref="A1:J61"/>
  <sheetViews>
    <sheetView workbookViewId="0">
      <selection activeCell="E46" sqref="E46"/>
    </sheetView>
  </sheetViews>
  <sheetFormatPr defaultRowHeight="13.8" x14ac:dyDescent="0.25"/>
  <cols>
    <col min="1" max="2" width="7.77734375" bestFit="1" customWidth="1"/>
    <col min="3" max="3" width="16.6640625" bestFit="1" customWidth="1"/>
    <col min="4" max="4" width="7.77734375" bestFit="1" customWidth="1"/>
    <col min="5" max="5" width="11.21875" bestFit="1" customWidth="1"/>
    <col min="6" max="8" width="11.77734375" bestFit="1" customWidth="1"/>
    <col min="9" max="9" width="9.33203125" bestFit="1" customWidth="1"/>
    <col min="10" max="10" width="16.6640625" bestFit="1" customWidth="1"/>
  </cols>
  <sheetData>
    <row r="1" spans="1:10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7</v>
      </c>
      <c r="H1" t="s">
        <v>17</v>
      </c>
      <c r="I1" t="s">
        <v>18</v>
      </c>
      <c r="J1" t="s">
        <v>19</v>
      </c>
    </row>
    <row r="2" spans="1:10" x14ac:dyDescent="0.25">
      <c r="A2">
        <v>1</v>
      </c>
      <c r="B2">
        <v>0</v>
      </c>
      <c r="C2" s="9">
        <v>44490</v>
      </c>
      <c r="D2">
        <f>HOUR(底表[[#This Row],[订单时间]])</f>
        <v>0</v>
      </c>
      <c r="E2" s="7">
        <v>44490</v>
      </c>
      <c r="F2" t="s">
        <v>5</v>
      </c>
      <c r="G2" t="s">
        <v>8</v>
      </c>
      <c r="H2" s="11" t="s">
        <v>20</v>
      </c>
      <c r="I2" s="11" t="s">
        <v>21</v>
      </c>
      <c r="J2" s="9">
        <f t="shared" ref="J2:J13" ca="1" si="0">NOW()</f>
        <v>44490.591171759261</v>
      </c>
    </row>
    <row r="3" spans="1:10" x14ac:dyDescent="0.25">
      <c r="A3">
        <v>2</v>
      </c>
      <c r="B3">
        <v>0</v>
      </c>
      <c r="C3" s="9">
        <v>44490.041666666664</v>
      </c>
      <c r="D3">
        <f>HOUR(底表[[#This Row],[订单时间]])</f>
        <v>1</v>
      </c>
      <c r="E3" s="7">
        <v>44490</v>
      </c>
      <c r="F3" t="s">
        <v>5</v>
      </c>
      <c r="G3" t="s">
        <v>8</v>
      </c>
      <c r="H3" s="11" t="s">
        <v>20</v>
      </c>
      <c r="I3" s="11" t="s">
        <v>21</v>
      </c>
      <c r="J3" s="9">
        <f t="shared" ca="1" si="0"/>
        <v>44490.591171759261</v>
      </c>
    </row>
    <row r="4" spans="1:10" x14ac:dyDescent="0.25">
      <c r="A4">
        <v>1</v>
      </c>
      <c r="B4">
        <v>0</v>
      </c>
      <c r="C4" s="9">
        <v>44490.08333321759</v>
      </c>
      <c r="D4">
        <f>HOUR(底表[[#This Row],[订单时间]])</f>
        <v>2</v>
      </c>
      <c r="E4" s="7">
        <v>44490</v>
      </c>
      <c r="F4" t="s">
        <v>5</v>
      </c>
      <c r="G4" t="s">
        <v>8</v>
      </c>
      <c r="H4" s="11" t="s">
        <v>20</v>
      </c>
      <c r="I4" s="11" t="s">
        <v>21</v>
      </c>
      <c r="J4" s="9">
        <f t="shared" ca="1" si="0"/>
        <v>44490.591171759261</v>
      </c>
    </row>
    <row r="5" spans="1:10" x14ac:dyDescent="0.25">
      <c r="A5">
        <v>2</v>
      </c>
      <c r="B5">
        <v>0</v>
      </c>
      <c r="C5" s="9">
        <v>44490.124999826388</v>
      </c>
      <c r="D5">
        <f>HOUR(底表[[#This Row],[订单时间]])</f>
        <v>3</v>
      </c>
      <c r="E5" s="7">
        <v>44490</v>
      </c>
      <c r="F5" t="s">
        <v>5</v>
      </c>
      <c r="G5" t="s">
        <v>8</v>
      </c>
      <c r="H5" s="11" t="s">
        <v>20</v>
      </c>
      <c r="I5" s="11" t="s">
        <v>21</v>
      </c>
      <c r="J5" s="9">
        <f t="shared" ca="1" si="0"/>
        <v>44490.591171759261</v>
      </c>
    </row>
    <row r="6" spans="1:10" x14ac:dyDescent="0.25">
      <c r="A6">
        <v>1</v>
      </c>
      <c r="B6">
        <v>0</v>
      </c>
      <c r="C6" s="9">
        <v>44490.166666435187</v>
      </c>
      <c r="D6">
        <f>HOUR(底表[[#This Row],[订单时间]])</f>
        <v>4</v>
      </c>
      <c r="E6" s="7">
        <v>44490</v>
      </c>
      <c r="F6" t="s">
        <v>5</v>
      </c>
      <c r="G6" t="s">
        <v>8</v>
      </c>
      <c r="H6" s="11" t="s">
        <v>20</v>
      </c>
      <c r="I6" s="11" t="s">
        <v>21</v>
      </c>
      <c r="J6" s="9">
        <f t="shared" ca="1" si="0"/>
        <v>44490.591171759261</v>
      </c>
    </row>
    <row r="7" spans="1:10" x14ac:dyDescent="0.25">
      <c r="A7">
        <v>24</v>
      </c>
      <c r="B7">
        <v>0</v>
      </c>
      <c r="C7" s="9">
        <v>44490.208333043978</v>
      </c>
      <c r="D7">
        <f>HOUR(底表[[#This Row],[订单时间]])</f>
        <v>5</v>
      </c>
      <c r="E7" s="7">
        <v>44490</v>
      </c>
      <c r="F7" t="s">
        <v>5</v>
      </c>
      <c r="G7" t="s">
        <v>8</v>
      </c>
      <c r="H7" s="11" t="s">
        <v>20</v>
      </c>
      <c r="I7" s="11" t="s">
        <v>21</v>
      </c>
      <c r="J7" s="9">
        <f t="shared" ca="1" si="0"/>
        <v>44490.591171759261</v>
      </c>
    </row>
    <row r="8" spans="1:10" x14ac:dyDescent="0.25">
      <c r="A8">
        <v>13</v>
      </c>
      <c r="B8">
        <v>1</v>
      </c>
      <c r="C8" s="9">
        <v>44490.249999652777</v>
      </c>
      <c r="D8">
        <f>HOUR(底表[[#This Row],[订单时间]])</f>
        <v>6</v>
      </c>
      <c r="E8" s="7">
        <v>44490</v>
      </c>
      <c r="F8" t="s">
        <v>5</v>
      </c>
      <c r="G8" t="s">
        <v>8</v>
      </c>
      <c r="H8" s="11" t="s">
        <v>20</v>
      </c>
      <c r="I8" s="11" t="s">
        <v>21</v>
      </c>
      <c r="J8" s="9">
        <f t="shared" ca="1" si="0"/>
        <v>44490.591171759261</v>
      </c>
    </row>
    <row r="9" spans="1:10" x14ac:dyDescent="0.25">
      <c r="A9">
        <v>19</v>
      </c>
      <c r="B9">
        <v>0</v>
      </c>
      <c r="C9" s="9">
        <v>44490.291666261575</v>
      </c>
      <c r="D9">
        <f>HOUR(底表[[#This Row],[订单时间]])</f>
        <v>7</v>
      </c>
      <c r="E9" s="7">
        <v>44490</v>
      </c>
      <c r="F9" t="s">
        <v>5</v>
      </c>
      <c r="G9" t="s">
        <v>8</v>
      </c>
      <c r="H9" s="11" t="s">
        <v>20</v>
      </c>
      <c r="I9" s="11" t="s">
        <v>21</v>
      </c>
      <c r="J9" s="9">
        <f t="shared" ca="1" si="0"/>
        <v>44490.591171759261</v>
      </c>
    </row>
    <row r="10" spans="1:10" x14ac:dyDescent="0.25">
      <c r="A10">
        <v>14</v>
      </c>
      <c r="B10">
        <v>1</v>
      </c>
      <c r="C10" s="9">
        <v>44490.333332870374</v>
      </c>
      <c r="D10">
        <f>HOUR(底表[[#This Row],[订单时间]])</f>
        <v>8</v>
      </c>
      <c r="E10" s="7">
        <v>44490</v>
      </c>
      <c r="F10" t="s">
        <v>5</v>
      </c>
      <c r="G10" t="s">
        <v>8</v>
      </c>
      <c r="H10" s="11" t="s">
        <v>20</v>
      </c>
      <c r="I10" s="11" t="s">
        <v>21</v>
      </c>
      <c r="J10" s="9">
        <f t="shared" ca="1" si="0"/>
        <v>44490.591171759261</v>
      </c>
    </row>
    <row r="11" spans="1:10" x14ac:dyDescent="0.25">
      <c r="A11">
        <v>7</v>
      </c>
      <c r="B11">
        <v>0</v>
      </c>
      <c r="C11" s="9">
        <v>44490.374999479165</v>
      </c>
      <c r="D11">
        <f>HOUR(底表[[#This Row],[订单时间]])</f>
        <v>9</v>
      </c>
      <c r="E11" s="7">
        <v>44490</v>
      </c>
      <c r="F11" t="s">
        <v>5</v>
      </c>
      <c r="G11" t="s">
        <v>8</v>
      </c>
      <c r="H11" s="11" t="s">
        <v>20</v>
      </c>
      <c r="I11" s="11" t="s">
        <v>21</v>
      </c>
      <c r="J11" s="9">
        <f t="shared" ca="1" si="0"/>
        <v>44490.591171759261</v>
      </c>
    </row>
    <row r="12" spans="1:10" x14ac:dyDescent="0.25">
      <c r="A12">
        <v>3</v>
      </c>
      <c r="B12">
        <v>0</v>
      </c>
      <c r="C12" s="9">
        <v>44490.416666087964</v>
      </c>
      <c r="D12">
        <f>HOUR(底表[[#This Row],[订单时间]])</f>
        <v>10</v>
      </c>
      <c r="E12" s="7">
        <v>44490</v>
      </c>
      <c r="F12" t="s">
        <v>5</v>
      </c>
      <c r="G12" t="s">
        <v>8</v>
      </c>
      <c r="H12" s="11" t="s">
        <v>20</v>
      </c>
      <c r="I12" s="11" t="s">
        <v>21</v>
      </c>
      <c r="J12" s="9">
        <f t="shared" ca="1" si="0"/>
        <v>44490.591171759261</v>
      </c>
    </row>
    <row r="13" spans="1:10" x14ac:dyDescent="0.25">
      <c r="A13">
        <v>2</v>
      </c>
      <c r="B13">
        <v>0</v>
      </c>
      <c r="C13" s="9">
        <v>44490.458332696762</v>
      </c>
      <c r="D13">
        <f>HOUR(底表[[#This Row],[订单时间]])</f>
        <v>11</v>
      </c>
      <c r="E13" s="7">
        <v>44490</v>
      </c>
      <c r="F13" t="s">
        <v>5</v>
      </c>
      <c r="G13" t="s">
        <v>8</v>
      </c>
      <c r="H13" s="11" t="s">
        <v>20</v>
      </c>
      <c r="I13" s="11" t="s">
        <v>21</v>
      </c>
      <c r="J13" s="9">
        <f t="shared" ca="1" si="0"/>
        <v>44490.591171759261</v>
      </c>
    </row>
    <row r="14" spans="1:10" x14ac:dyDescent="0.25">
      <c r="A14">
        <v>1</v>
      </c>
      <c r="B14">
        <v>0</v>
      </c>
      <c r="C14" s="9">
        <v>44489</v>
      </c>
      <c r="D14">
        <f>HOUR(底表[[#This Row],[订单时间]])</f>
        <v>0</v>
      </c>
      <c r="E14" s="7">
        <v>44489</v>
      </c>
      <c r="F14" t="s">
        <v>6</v>
      </c>
      <c r="G14" t="s">
        <v>8</v>
      </c>
      <c r="H14" s="11" t="s">
        <v>20</v>
      </c>
      <c r="I14" s="11" t="s">
        <v>21</v>
      </c>
      <c r="J14" s="9">
        <f t="shared" ref="J14:J33" ca="1" si="1">NOW()</f>
        <v>44490.591171759261</v>
      </c>
    </row>
    <row r="15" spans="1:10" x14ac:dyDescent="0.25">
      <c r="A15">
        <v>2</v>
      </c>
      <c r="B15">
        <v>0</v>
      </c>
      <c r="C15" s="9">
        <v>44489.041666666664</v>
      </c>
      <c r="D15">
        <f>HOUR(底表[[#This Row],[订单时间]])</f>
        <v>1</v>
      </c>
      <c r="E15" s="7">
        <v>44489</v>
      </c>
      <c r="F15" t="s">
        <v>6</v>
      </c>
      <c r="G15" t="s">
        <v>8</v>
      </c>
      <c r="H15" s="11" t="s">
        <v>20</v>
      </c>
      <c r="I15" s="11" t="s">
        <v>21</v>
      </c>
      <c r="J15" s="9">
        <f t="shared" ca="1" si="1"/>
        <v>44490.591171759261</v>
      </c>
    </row>
    <row r="16" spans="1:10" x14ac:dyDescent="0.25">
      <c r="A16">
        <v>1</v>
      </c>
      <c r="B16">
        <v>0</v>
      </c>
      <c r="C16" s="9">
        <v>44489.08333321759</v>
      </c>
      <c r="D16">
        <f>HOUR(底表[[#This Row],[订单时间]])</f>
        <v>2</v>
      </c>
      <c r="E16" s="7">
        <v>44489</v>
      </c>
      <c r="F16" t="s">
        <v>6</v>
      </c>
      <c r="G16" t="s">
        <v>8</v>
      </c>
      <c r="H16" s="11" t="s">
        <v>20</v>
      </c>
      <c r="I16" s="11" t="s">
        <v>21</v>
      </c>
      <c r="J16" s="9">
        <f t="shared" ca="1" si="1"/>
        <v>44490.591171759261</v>
      </c>
    </row>
    <row r="17" spans="1:10" x14ac:dyDescent="0.25">
      <c r="A17">
        <v>2</v>
      </c>
      <c r="B17">
        <v>0</v>
      </c>
      <c r="C17" s="9">
        <v>44489.124999826388</v>
      </c>
      <c r="D17">
        <f>HOUR(底表[[#This Row],[订单时间]])</f>
        <v>3</v>
      </c>
      <c r="E17" s="7">
        <v>44489</v>
      </c>
      <c r="F17" t="s">
        <v>6</v>
      </c>
      <c r="G17" t="s">
        <v>8</v>
      </c>
      <c r="H17" s="11" t="s">
        <v>20</v>
      </c>
      <c r="I17" s="11" t="s">
        <v>21</v>
      </c>
      <c r="J17" s="9">
        <f t="shared" ca="1" si="1"/>
        <v>44490.591171759261</v>
      </c>
    </row>
    <row r="18" spans="1:10" x14ac:dyDescent="0.25">
      <c r="A18">
        <v>3</v>
      </c>
      <c r="B18">
        <v>0</v>
      </c>
      <c r="C18" s="9">
        <v>44489.166666435187</v>
      </c>
      <c r="D18">
        <f>HOUR(底表[[#This Row],[订单时间]])</f>
        <v>4</v>
      </c>
      <c r="E18" s="7">
        <v>44489</v>
      </c>
      <c r="F18" t="s">
        <v>6</v>
      </c>
      <c r="G18" t="s">
        <v>8</v>
      </c>
      <c r="H18" s="11" t="s">
        <v>20</v>
      </c>
      <c r="I18" s="11" t="s">
        <v>21</v>
      </c>
      <c r="J18" s="9">
        <f t="shared" ca="1" si="1"/>
        <v>44490.591171759261</v>
      </c>
    </row>
    <row r="19" spans="1:10" x14ac:dyDescent="0.25">
      <c r="A19">
        <v>17</v>
      </c>
      <c r="B19">
        <v>2</v>
      </c>
      <c r="C19" s="9">
        <v>44489.208333043978</v>
      </c>
      <c r="D19">
        <f>HOUR(底表[[#This Row],[订单时间]])</f>
        <v>5</v>
      </c>
      <c r="E19" s="7">
        <v>44489</v>
      </c>
      <c r="F19" t="s">
        <v>6</v>
      </c>
      <c r="G19" t="s">
        <v>8</v>
      </c>
      <c r="H19" s="11" t="s">
        <v>20</v>
      </c>
      <c r="I19" s="11" t="s">
        <v>21</v>
      </c>
      <c r="J19" s="9">
        <f t="shared" ca="1" si="1"/>
        <v>44490.591171759261</v>
      </c>
    </row>
    <row r="20" spans="1:10" x14ac:dyDescent="0.25">
      <c r="A20">
        <v>54</v>
      </c>
      <c r="B20">
        <v>0</v>
      </c>
      <c r="C20" s="9">
        <v>44489.249999652777</v>
      </c>
      <c r="D20">
        <f>HOUR(底表[[#This Row],[订单时间]])</f>
        <v>6</v>
      </c>
      <c r="E20" s="7">
        <v>44489</v>
      </c>
      <c r="F20" t="s">
        <v>6</v>
      </c>
      <c r="G20" t="s">
        <v>8</v>
      </c>
      <c r="H20" s="11" t="s">
        <v>20</v>
      </c>
      <c r="I20" s="11" t="s">
        <v>21</v>
      </c>
      <c r="J20" s="9">
        <f t="shared" ca="1" si="1"/>
        <v>44490.591171759261</v>
      </c>
    </row>
    <row r="21" spans="1:10" x14ac:dyDescent="0.25">
      <c r="A21">
        <v>8</v>
      </c>
      <c r="B21">
        <v>2</v>
      </c>
      <c r="C21" s="9">
        <v>44489.291666261575</v>
      </c>
      <c r="D21">
        <f>HOUR(底表[[#This Row],[订单时间]])</f>
        <v>7</v>
      </c>
      <c r="E21" s="7">
        <v>44489</v>
      </c>
      <c r="F21" t="s">
        <v>6</v>
      </c>
      <c r="G21" t="s">
        <v>8</v>
      </c>
      <c r="H21" s="11" t="s">
        <v>20</v>
      </c>
      <c r="I21" s="11" t="s">
        <v>21</v>
      </c>
      <c r="J21" s="9">
        <f t="shared" ca="1" si="1"/>
        <v>44490.591171759261</v>
      </c>
    </row>
    <row r="22" spans="1:10" x14ac:dyDescent="0.25">
      <c r="A22">
        <v>27</v>
      </c>
      <c r="B22">
        <v>0</v>
      </c>
      <c r="C22" s="9">
        <v>44489.333332870374</v>
      </c>
      <c r="D22">
        <f>HOUR(底表[[#This Row],[订单时间]])</f>
        <v>8</v>
      </c>
      <c r="E22" s="7">
        <v>44489</v>
      </c>
      <c r="F22" t="s">
        <v>6</v>
      </c>
      <c r="G22" t="s">
        <v>8</v>
      </c>
      <c r="H22" s="11" t="s">
        <v>20</v>
      </c>
      <c r="I22" s="11" t="s">
        <v>21</v>
      </c>
      <c r="J22" s="9">
        <f t="shared" ca="1" si="1"/>
        <v>44490.591171759261</v>
      </c>
    </row>
    <row r="23" spans="1:10" x14ac:dyDescent="0.25">
      <c r="A23">
        <v>7</v>
      </c>
      <c r="B23">
        <v>133</v>
      </c>
      <c r="C23" s="9">
        <v>44489.374999479165</v>
      </c>
      <c r="D23">
        <f>HOUR(底表[[#This Row],[订单时间]])</f>
        <v>9</v>
      </c>
      <c r="E23" s="7">
        <v>44489</v>
      </c>
      <c r="F23" t="s">
        <v>6</v>
      </c>
      <c r="G23" t="s">
        <v>8</v>
      </c>
      <c r="H23" s="11" t="s">
        <v>20</v>
      </c>
      <c r="I23" s="11" t="s">
        <v>21</v>
      </c>
      <c r="J23" s="9">
        <f t="shared" ca="1" si="1"/>
        <v>44490.591171759261</v>
      </c>
    </row>
    <row r="24" spans="1:10" x14ac:dyDescent="0.25">
      <c r="A24">
        <v>27</v>
      </c>
      <c r="B24">
        <v>0</v>
      </c>
      <c r="C24" s="9">
        <v>44489.416666087964</v>
      </c>
      <c r="D24">
        <f>HOUR(底表[[#This Row],[订单时间]])</f>
        <v>10</v>
      </c>
      <c r="E24" s="7">
        <v>44489</v>
      </c>
      <c r="F24" t="s">
        <v>6</v>
      </c>
      <c r="G24" t="s">
        <v>8</v>
      </c>
      <c r="H24" s="11" t="s">
        <v>20</v>
      </c>
      <c r="I24" s="11" t="s">
        <v>21</v>
      </c>
      <c r="J24" s="9">
        <f t="shared" ca="1" si="1"/>
        <v>44490.591171759261</v>
      </c>
    </row>
    <row r="25" spans="1:10" x14ac:dyDescent="0.25">
      <c r="A25">
        <v>3</v>
      </c>
      <c r="B25">
        <v>420</v>
      </c>
      <c r="C25" s="9">
        <v>44489.458332696762</v>
      </c>
      <c r="D25">
        <f>HOUR(底表[[#This Row],[订单时间]])</f>
        <v>11</v>
      </c>
      <c r="E25" s="7">
        <v>44489</v>
      </c>
      <c r="F25" t="s">
        <v>6</v>
      </c>
      <c r="G25" t="s">
        <v>8</v>
      </c>
      <c r="H25" s="11" t="s">
        <v>20</v>
      </c>
      <c r="I25" s="11" t="s">
        <v>21</v>
      </c>
      <c r="J25" s="9">
        <f t="shared" ca="1" si="1"/>
        <v>44490.591171759261</v>
      </c>
    </row>
    <row r="26" spans="1:10" x14ac:dyDescent="0.25">
      <c r="A26">
        <v>14</v>
      </c>
      <c r="B26">
        <v>0</v>
      </c>
      <c r="C26" s="9">
        <v>44489.499999305554</v>
      </c>
      <c r="D26">
        <f>HOUR(底表[[#This Row],[订单时间]])</f>
        <v>12</v>
      </c>
      <c r="E26" s="7">
        <v>44489</v>
      </c>
      <c r="F26" t="s">
        <v>6</v>
      </c>
      <c r="G26" t="s">
        <v>8</v>
      </c>
      <c r="H26" s="11" t="s">
        <v>20</v>
      </c>
      <c r="I26" s="11" t="s">
        <v>21</v>
      </c>
      <c r="J26" s="9">
        <f t="shared" ca="1" si="1"/>
        <v>44490.591171759261</v>
      </c>
    </row>
    <row r="27" spans="1:10" x14ac:dyDescent="0.25">
      <c r="A27">
        <v>5</v>
      </c>
      <c r="B27">
        <v>0</v>
      </c>
      <c r="C27" s="9">
        <v>44489.541665914352</v>
      </c>
      <c r="D27">
        <f>HOUR(底表[[#This Row],[订单时间]])</f>
        <v>13</v>
      </c>
      <c r="E27" s="7">
        <v>44489</v>
      </c>
      <c r="F27" t="s">
        <v>6</v>
      </c>
      <c r="G27" t="s">
        <v>8</v>
      </c>
      <c r="H27" s="11" t="s">
        <v>20</v>
      </c>
      <c r="I27" s="11" t="s">
        <v>21</v>
      </c>
      <c r="J27" s="9">
        <f t="shared" ca="1" si="1"/>
        <v>44490.591171759261</v>
      </c>
    </row>
    <row r="28" spans="1:10" x14ac:dyDescent="0.25">
      <c r="A28">
        <v>13</v>
      </c>
      <c r="B28">
        <v>0</v>
      </c>
      <c r="C28" s="9">
        <v>44489.583332523151</v>
      </c>
      <c r="D28">
        <f>HOUR(底表[[#This Row],[订单时间]])</f>
        <v>14</v>
      </c>
      <c r="E28" s="7">
        <v>44489</v>
      </c>
      <c r="F28" t="s">
        <v>6</v>
      </c>
      <c r="G28" t="s">
        <v>8</v>
      </c>
      <c r="H28" s="11" t="s">
        <v>20</v>
      </c>
      <c r="I28" s="11" t="s">
        <v>21</v>
      </c>
      <c r="J28" s="9">
        <f t="shared" ca="1" si="1"/>
        <v>44490.591171759261</v>
      </c>
    </row>
    <row r="29" spans="1:10" x14ac:dyDescent="0.25">
      <c r="A29">
        <v>4</v>
      </c>
      <c r="B29">
        <v>0</v>
      </c>
      <c r="C29" s="9">
        <v>44489.624999131942</v>
      </c>
      <c r="D29">
        <f>HOUR(底表[[#This Row],[订单时间]])</f>
        <v>15</v>
      </c>
      <c r="E29" s="7">
        <v>44489</v>
      </c>
      <c r="F29" t="s">
        <v>6</v>
      </c>
      <c r="G29" t="s">
        <v>8</v>
      </c>
      <c r="H29" s="11" t="s">
        <v>20</v>
      </c>
      <c r="I29" s="11" t="s">
        <v>21</v>
      </c>
      <c r="J29" s="9">
        <f t="shared" ca="1" si="1"/>
        <v>44490.591171759261</v>
      </c>
    </row>
    <row r="30" spans="1:10" x14ac:dyDescent="0.25">
      <c r="A30">
        <v>15</v>
      </c>
      <c r="B30">
        <v>0</v>
      </c>
      <c r="C30" s="9">
        <v>44489.66666574074</v>
      </c>
      <c r="D30">
        <f>HOUR(底表[[#This Row],[订单时间]])</f>
        <v>16</v>
      </c>
      <c r="E30" s="7">
        <v>44489</v>
      </c>
      <c r="F30" t="s">
        <v>6</v>
      </c>
      <c r="G30" t="s">
        <v>8</v>
      </c>
      <c r="H30" s="11" t="s">
        <v>20</v>
      </c>
      <c r="I30" s="11" t="s">
        <v>21</v>
      </c>
      <c r="J30" s="9">
        <f t="shared" ca="1" si="1"/>
        <v>44490.591171759261</v>
      </c>
    </row>
    <row r="31" spans="1:10" x14ac:dyDescent="0.25">
      <c r="A31">
        <v>6</v>
      </c>
      <c r="B31">
        <v>0</v>
      </c>
      <c r="C31" s="9">
        <v>44489.708332349539</v>
      </c>
      <c r="D31">
        <f>HOUR(底表[[#This Row],[订单时间]])</f>
        <v>17</v>
      </c>
      <c r="E31" s="7">
        <v>44489</v>
      </c>
      <c r="F31" t="s">
        <v>6</v>
      </c>
      <c r="G31" t="s">
        <v>8</v>
      </c>
      <c r="H31" s="11" t="s">
        <v>20</v>
      </c>
      <c r="I31" s="11" t="s">
        <v>21</v>
      </c>
      <c r="J31" s="9">
        <f t="shared" ca="1" si="1"/>
        <v>44490.591171759261</v>
      </c>
    </row>
    <row r="32" spans="1:10" x14ac:dyDescent="0.25">
      <c r="A32">
        <v>39</v>
      </c>
      <c r="B32">
        <v>0</v>
      </c>
      <c r="C32" s="9">
        <v>44489.74999895833</v>
      </c>
      <c r="D32">
        <f>HOUR(底表[[#This Row],[订单时间]])</f>
        <v>18</v>
      </c>
      <c r="E32" s="7">
        <v>44489</v>
      </c>
      <c r="F32" t="s">
        <v>6</v>
      </c>
      <c r="G32" t="s">
        <v>8</v>
      </c>
      <c r="H32" s="11" t="s">
        <v>20</v>
      </c>
      <c r="I32" s="11" t="s">
        <v>21</v>
      </c>
      <c r="J32" s="9">
        <f t="shared" ca="1" si="1"/>
        <v>44490.591171759261</v>
      </c>
    </row>
    <row r="33" spans="1:10" x14ac:dyDescent="0.25">
      <c r="A33">
        <v>15</v>
      </c>
      <c r="B33">
        <v>0</v>
      </c>
      <c r="C33" s="9">
        <v>44489.791665567129</v>
      </c>
      <c r="D33">
        <f>HOUR(底表[[#This Row],[订单时间]])</f>
        <v>19</v>
      </c>
      <c r="E33" s="7">
        <v>44489</v>
      </c>
      <c r="F33" t="s">
        <v>6</v>
      </c>
      <c r="G33" t="s">
        <v>8</v>
      </c>
      <c r="H33" s="11" t="s">
        <v>20</v>
      </c>
      <c r="I33" s="11" t="s">
        <v>21</v>
      </c>
      <c r="J33" s="9">
        <f t="shared" ca="1" si="1"/>
        <v>44490.591171759261</v>
      </c>
    </row>
    <row r="34" spans="1:10" x14ac:dyDescent="0.25">
      <c r="A34">
        <v>66</v>
      </c>
      <c r="B34">
        <v>0</v>
      </c>
      <c r="C34" s="9">
        <v>44489.833332175927</v>
      </c>
      <c r="D34">
        <f>HOUR(底表[[#This Row],[订单时间]])</f>
        <v>20</v>
      </c>
      <c r="E34" s="7">
        <v>44489</v>
      </c>
      <c r="F34" t="s">
        <v>6</v>
      </c>
      <c r="G34" t="s">
        <v>8</v>
      </c>
      <c r="H34" s="11" t="s">
        <v>20</v>
      </c>
      <c r="I34" s="11" t="s">
        <v>21</v>
      </c>
      <c r="J34" s="9">
        <f t="shared" ref="J34:J61" ca="1" si="2">NOW()</f>
        <v>44490.591171759261</v>
      </c>
    </row>
    <row r="35" spans="1:10" x14ac:dyDescent="0.25">
      <c r="A35">
        <v>14</v>
      </c>
      <c r="B35">
        <v>0</v>
      </c>
      <c r="C35" s="9">
        <v>44489.874998784719</v>
      </c>
      <c r="D35">
        <f>HOUR(底表[[#This Row],[订单时间]])</f>
        <v>21</v>
      </c>
      <c r="E35" s="7">
        <v>44489</v>
      </c>
      <c r="F35" t="s">
        <v>6</v>
      </c>
      <c r="G35" t="s">
        <v>8</v>
      </c>
      <c r="H35" s="11" t="s">
        <v>20</v>
      </c>
      <c r="I35" s="11" t="s">
        <v>21</v>
      </c>
      <c r="J35" s="9">
        <f t="shared" ca="1" si="2"/>
        <v>44490.591171759261</v>
      </c>
    </row>
    <row r="36" spans="1:10" x14ac:dyDescent="0.25">
      <c r="A36">
        <v>71</v>
      </c>
      <c r="B36">
        <v>0</v>
      </c>
      <c r="C36" s="9">
        <v>44489.916665393517</v>
      </c>
      <c r="D36">
        <f>HOUR(底表[[#This Row],[订单时间]])</f>
        <v>22</v>
      </c>
      <c r="E36" s="7">
        <v>44489</v>
      </c>
      <c r="F36" t="s">
        <v>6</v>
      </c>
      <c r="G36" t="s">
        <v>8</v>
      </c>
      <c r="H36" s="11" t="s">
        <v>20</v>
      </c>
      <c r="I36" s="11" t="s">
        <v>21</v>
      </c>
      <c r="J36" s="9">
        <f t="shared" ca="1" si="2"/>
        <v>44490.591171759261</v>
      </c>
    </row>
    <row r="37" spans="1:10" x14ac:dyDescent="0.25">
      <c r="A37">
        <v>21</v>
      </c>
      <c r="B37">
        <v>662</v>
      </c>
      <c r="C37" s="9">
        <v>44489.958332002316</v>
      </c>
      <c r="D37">
        <f>HOUR(底表[[#This Row],[订单时间]])</f>
        <v>23</v>
      </c>
      <c r="E37" s="7">
        <v>44489</v>
      </c>
      <c r="F37" t="s">
        <v>6</v>
      </c>
      <c r="G37" t="s">
        <v>8</v>
      </c>
      <c r="H37" s="11" t="s">
        <v>20</v>
      </c>
      <c r="I37" s="11" t="s">
        <v>21</v>
      </c>
      <c r="J37" s="9">
        <f t="shared" ca="1" si="2"/>
        <v>44490.591171759261</v>
      </c>
    </row>
    <row r="38" spans="1:10" x14ac:dyDescent="0.25">
      <c r="A38">
        <v>74</v>
      </c>
      <c r="B38">
        <v>0</v>
      </c>
      <c r="C38" s="9">
        <v>44489.999998611114</v>
      </c>
      <c r="D38">
        <f>HOUR(底表[[#This Row],[订单时间]])</f>
        <v>0</v>
      </c>
      <c r="E38" s="7">
        <v>44489</v>
      </c>
      <c r="F38" t="s">
        <v>6</v>
      </c>
      <c r="G38" t="s">
        <v>8</v>
      </c>
      <c r="H38" s="11" t="s">
        <v>20</v>
      </c>
      <c r="I38" s="11" t="s">
        <v>21</v>
      </c>
      <c r="J38" s="9">
        <f t="shared" ca="1" si="2"/>
        <v>44490.591171759261</v>
      </c>
    </row>
    <row r="39" spans="1:10" x14ac:dyDescent="0.25">
      <c r="A39">
        <v>22</v>
      </c>
      <c r="B39">
        <v>2</v>
      </c>
      <c r="C39" s="9">
        <v>44490.041665219906</v>
      </c>
      <c r="D39">
        <f>HOUR(底表[[#This Row],[订单时间]])</f>
        <v>1</v>
      </c>
      <c r="E39" s="7">
        <v>44489</v>
      </c>
      <c r="F39" t="s">
        <v>6</v>
      </c>
      <c r="G39" t="s">
        <v>8</v>
      </c>
      <c r="H39" s="11" t="s">
        <v>20</v>
      </c>
      <c r="I39" s="11" t="s">
        <v>21</v>
      </c>
      <c r="J39" s="9">
        <f t="shared" ca="1" si="2"/>
        <v>44490.591171759261</v>
      </c>
    </row>
    <row r="40" spans="1:10" x14ac:dyDescent="0.25">
      <c r="A40">
        <v>73</v>
      </c>
      <c r="B40">
        <v>0</v>
      </c>
      <c r="C40" s="9">
        <v>44490.083331828704</v>
      </c>
      <c r="D40">
        <f>HOUR(底表[[#This Row],[订单时间]])</f>
        <v>2</v>
      </c>
      <c r="E40" s="7">
        <v>44489</v>
      </c>
      <c r="F40" t="s">
        <v>6</v>
      </c>
      <c r="G40" t="s">
        <v>8</v>
      </c>
      <c r="H40" s="11" t="s">
        <v>20</v>
      </c>
      <c r="I40" s="11" t="s">
        <v>21</v>
      </c>
      <c r="J40" s="9">
        <f t="shared" ca="1" si="2"/>
        <v>44490.591171759261</v>
      </c>
    </row>
    <row r="41" spans="1:10" x14ac:dyDescent="0.25">
      <c r="A41">
        <v>1</v>
      </c>
      <c r="B41">
        <v>0</v>
      </c>
      <c r="C41" s="9">
        <v>44490.124998437503</v>
      </c>
      <c r="D41">
        <f>HOUR(底表[[#This Row],[订单时间]])</f>
        <v>3</v>
      </c>
      <c r="E41" s="7">
        <v>44489</v>
      </c>
      <c r="F41" t="s">
        <v>6</v>
      </c>
      <c r="G41" t="s">
        <v>8</v>
      </c>
      <c r="H41" s="11" t="s">
        <v>20</v>
      </c>
      <c r="I41" s="11" t="s">
        <v>21</v>
      </c>
      <c r="J41" s="9">
        <f t="shared" ca="1" si="2"/>
        <v>44490.591171759261</v>
      </c>
    </row>
    <row r="42" spans="1:10" x14ac:dyDescent="0.25">
      <c r="A42">
        <v>3</v>
      </c>
      <c r="B42">
        <v>68</v>
      </c>
      <c r="C42" s="9">
        <v>44490.166665046294</v>
      </c>
      <c r="D42">
        <f>HOUR(底表[[#This Row],[订单时间]])</f>
        <v>4</v>
      </c>
      <c r="E42" s="7">
        <v>44489</v>
      </c>
      <c r="F42" t="s">
        <v>6</v>
      </c>
      <c r="G42" t="s">
        <v>8</v>
      </c>
      <c r="H42" s="11" t="s">
        <v>20</v>
      </c>
      <c r="I42" s="11" t="s">
        <v>21</v>
      </c>
      <c r="J42" s="9">
        <f t="shared" ca="1" si="2"/>
        <v>44490.591171759261</v>
      </c>
    </row>
    <row r="43" spans="1:10" x14ac:dyDescent="0.25">
      <c r="A43">
        <v>2</v>
      </c>
      <c r="B43">
        <v>0</v>
      </c>
      <c r="C43" s="9">
        <v>44490.208331655092</v>
      </c>
      <c r="D43">
        <f>HOUR(底表[[#This Row],[订单时间]])</f>
        <v>5</v>
      </c>
      <c r="E43" s="7">
        <v>44489</v>
      </c>
      <c r="F43" t="s">
        <v>6</v>
      </c>
      <c r="G43" t="s">
        <v>8</v>
      </c>
      <c r="H43" s="11" t="s">
        <v>20</v>
      </c>
      <c r="I43" s="11" t="s">
        <v>21</v>
      </c>
      <c r="J43" s="9">
        <f t="shared" ca="1" si="2"/>
        <v>44490.591171759261</v>
      </c>
    </row>
    <row r="44" spans="1:10" x14ac:dyDescent="0.25">
      <c r="A44">
        <v>1</v>
      </c>
      <c r="B44">
        <v>0</v>
      </c>
      <c r="C44" s="9">
        <v>44490.249998263891</v>
      </c>
      <c r="D44">
        <f>HOUR(底表[[#This Row],[订单时间]])</f>
        <v>6</v>
      </c>
      <c r="E44" s="7">
        <v>44489</v>
      </c>
      <c r="F44" t="s">
        <v>6</v>
      </c>
      <c r="G44" t="s">
        <v>8</v>
      </c>
      <c r="H44" s="11" t="s">
        <v>20</v>
      </c>
      <c r="I44" s="11" t="s">
        <v>21</v>
      </c>
      <c r="J44" s="9">
        <f t="shared" ca="1" si="2"/>
        <v>44490.591171759261</v>
      </c>
    </row>
    <row r="45" spans="1:10" x14ac:dyDescent="0.25">
      <c r="A45">
        <v>2</v>
      </c>
      <c r="B45">
        <v>0</v>
      </c>
      <c r="C45" s="9">
        <v>44490.291664872682</v>
      </c>
      <c r="D45">
        <f>HOUR(底表[[#This Row],[订单时间]])</f>
        <v>7</v>
      </c>
      <c r="E45" s="7">
        <v>44489</v>
      </c>
      <c r="F45" t="s">
        <v>6</v>
      </c>
      <c r="G45" t="s">
        <v>8</v>
      </c>
      <c r="H45" s="11" t="s">
        <v>20</v>
      </c>
      <c r="I45" s="11" t="s">
        <v>21</v>
      </c>
      <c r="J45" s="9">
        <f t="shared" ca="1" si="2"/>
        <v>44490.591171759261</v>
      </c>
    </row>
    <row r="46" spans="1:10" x14ac:dyDescent="0.25">
      <c r="A46">
        <v>2</v>
      </c>
      <c r="B46">
        <v>0</v>
      </c>
      <c r="C46" s="9">
        <v>44490.333331481481</v>
      </c>
      <c r="D46">
        <f>HOUR(底表[[#This Row],[订单时间]])</f>
        <v>8</v>
      </c>
      <c r="E46" s="7">
        <v>44489</v>
      </c>
      <c r="F46" t="s">
        <v>6</v>
      </c>
      <c r="G46" t="s">
        <v>8</v>
      </c>
      <c r="H46" s="11" t="s">
        <v>20</v>
      </c>
      <c r="I46" s="11" t="s">
        <v>21</v>
      </c>
      <c r="J46" s="9">
        <f t="shared" ca="1" si="2"/>
        <v>44490.591171759261</v>
      </c>
    </row>
    <row r="47" spans="1:10" x14ac:dyDescent="0.25">
      <c r="A47">
        <v>1</v>
      </c>
      <c r="B47">
        <v>0</v>
      </c>
      <c r="C47" s="9">
        <v>44490.374998090279</v>
      </c>
      <c r="D47">
        <f>HOUR(底表[[#This Row],[订单时间]])</f>
        <v>9</v>
      </c>
      <c r="E47" s="7">
        <v>44489</v>
      </c>
      <c r="F47" t="s">
        <v>6</v>
      </c>
      <c r="G47" t="s">
        <v>8</v>
      </c>
      <c r="H47" s="11" t="s">
        <v>20</v>
      </c>
      <c r="I47" s="11" t="s">
        <v>21</v>
      </c>
      <c r="J47" s="9">
        <f t="shared" ca="1" si="2"/>
        <v>44490.591171759261</v>
      </c>
    </row>
    <row r="48" spans="1:10" x14ac:dyDescent="0.25">
      <c r="A48">
        <v>52</v>
      </c>
      <c r="B48">
        <v>201</v>
      </c>
      <c r="C48" s="9">
        <v>44490.416664699071</v>
      </c>
      <c r="D48">
        <f>HOUR(底表[[#This Row],[订单时间]])</f>
        <v>10</v>
      </c>
      <c r="E48" s="7">
        <v>44489</v>
      </c>
      <c r="F48" t="s">
        <v>6</v>
      </c>
      <c r="G48" t="s">
        <v>8</v>
      </c>
      <c r="H48" s="11" t="s">
        <v>20</v>
      </c>
      <c r="I48" s="11" t="s">
        <v>21</v>
      </c>
      <c r="J48" s="9">
        <f t="shared" ca="1" si="2"/>
        <v>44490.591171759261</v>
      </c>
    </row>
    <row r="49" spans="1:10" x14ac:dyDescent="0.25">
      <c r="A49">
        <v>32</v>
      </c>
      <c r="B49">
        <v>183</v>
      </c>
      <c r="C49" s="9">
        <v>44490.458331307869</v>
      </c>
      <c r="D49">
        <f>HOUR(底表[[#This Row],[订单时间]])</f>
        <v>11</v>
      </c>
      <c r="E49" s="7">
        <v>44489</v>
      </c>
      <c r="F49" t="s">
        <v>6</v>
      </c>
      <c r="G49" t="s">
        <v>8</v>
      </c>
      <c r="H49" s="11" t="s">
        <v>20</v>
      </c>
      <c r="I49" s="11" t="s">
        <v>21</v>
      </c>
      <c r="J49" s="9">
        <f t="shared" ca="1" si="2"/>
        <v>44490.591171759261</v>
      </c>
    </row>
    <row r="50" spans="1:10" x14ac:dyDescent="0.25">
      <c r="A50">
        <v>16</v>
      </c>
      <c r="B50">
        <v>28</v>
      </c>
      <c r="C50" s="9">
        <v>44490.499997916668</v>
      </c>
      <c r="D50">
        <f>HOUR(底表[[#This Row],[订单时间]])</f>
        <v>12</v>
      </c>
      <c r="E50" s="7">
        <v>44489</v>
      </c>
      <c r="F50" t="s">
        <v>6</v>
      </c>
      <c r="G50" t="s">
        <v>8</v>
      </c>
      <c r="H50" s="11" t="s">
        <v>20</v>
      </c>
      <c r="I50" s="11" t="s">
        <v>21</v>
      </c>
      <c r="J50" s="9">
        <f t="shared" ca="1" si="2"/>
        <v>44490.591171759261</v>
      </c>
    </row>
    <row r="51" spans="1:10" x14ac:dyDescent="0.25">
      <c r="A51">
        <v>22</v>
      </c>
      <c r="B51">
        <v>145</v>
      </c>
      <c r="C51" s="9">
        <v>44490.541664525466</v>
      </c>
      <c r="D51">
        <f>HOUR(底表[[#This Row],[订单时间]])</f>
        <v>13</v>
      </c>
      <c r="E51" s="7">
        <v>44489</v>
      </c>
      <c r="F51" t="s">
        <v>6</v>
      </c>
      <c r="G51" t="s">
        <v>8</v>
      </c>
      <c r="H51" s="11" t="s">
        <v>20</v>
      </c>
      <c r="I51" s="11" t="s">
        <v>21</v>
      </c>
      <c r="J51" s="9">
        <f t="shared" ca="1" si="2"/>
        <v>44490.591171759261</v>
      </c>
    </row>
    <row r="52" spans="1:10" x14ac:dyDescent="0.25">
      <c r="A52">
        <v>12</v>
      </c>
      <c r="B52">
        <v>64</v>
      </c>
      <c r="C52" s="9">
        <v>44490.583331134258</v>
      </c>
      <c r="D52">
        <f>HOUR(底表[[#This Row],[订单时间]])</f>
        <v>14</v>
      </c>
      <c r="E52" s="7">
        <v>44489</v>
      </c>
      <c r="F52" t="s">
        <v>6</v>
      </c>
      <c r="G52" t="s">
        <v>8</v>
      </c>
      <c r="H52" s="11" t="s">
        <v>20</v>
      </c>
      <c r="I52" s="11" t="s">
        <v>21</v>
      </c>
      <c r="J52" s="9">
        <f t="shared" ca="1" si="2"/>
        <v>44490.591171759261</v>
      </c>
    </row>
    <row r="53" spans="1:10" x14ac:dyDescent="0.25">
      <c r="A53">
        <v>10</v>
      </c>
      <c r="B53">
        <v>36</v>
      </c>
      <c r="C53" s="9">
        <v>44490.624997743056</v>
      </c>
      <c r="D53">
        <f>HOUR(底表[[#This Row],[订单时间]])</f>
        <v>15</v>
      </c>
      <c r="E53" s="7">
        <v>44489</v>
      </c>
      <c r="F53" t="s">
        <v>6</v>
      </c>
      <c r="G53" t="s">
        <v>8</v>
      </c>
      <c r="H53" s="11" t="s">
        <v>20</v>
      </c>
      <c r="I53" s="11" t="s">
        <v>21</v>
      </c>
      <c r="J53" s="9">
        <f t="shared" ca="1" si="2"/>
        <v>44490.591171759261</v>
      </c>
    </row>
    <row r="54" spans="1:10" x14ac:dyDescent="0.25">
      <c r="A54">
        <v>1</v>
      </c>
      <c r="B54">
        <v>45</v>
      </c>
      <c r="C54" s="9">
        <v>44490.666664351855</v>
      </c>
      <c r="D54">
        <f>HOUR(底表[[#This Row],[订单时间]])</f>
        <v>16</v>
      </c>
      <c r="E54" s="7">
        <v>44489</v>
      </c>
      <c r="F54" t="s">
        <v>6</v>
      </c>
      <c r="G54" t="s">
        <v>8</v>
      </c>
      <c r="H54" s="11" t="s">
        <v>20</v>
      </c>
      <c r="I54" s="11" t="s">
        <v>21</v>
      </c>
      <c r="J54" s="9">
        <f t="shared" ca="1" si="2"/>
        <v>44490.591171759261</v>
      </c>
    </row>
    <row r="55" spans="1:10" x14ac:dyDescent="0.25">
      <c r="A55">
        <v>14</v>
      </c>
      <c r="B55">
        <v>24</v>
      </c>
      <c r="C55" s="9">
        <v>44490.708330960646</v>
      </c>
      <c r="D55">
        <f>HOUR(底表[[#This Row],[订单时间]])</f>
        <v>17</v>
      </c>
      <c r="E55" s="7">
        <v>44489</v>
      </c>
      <c r="F55" t="s">
        <v>6</v>
      </c>
      <c r="G55" t="s">
        <v>8</v>
      </c>
      <c r="H55" s="11" t="s">
        <v>20</v>
      </c>
      <c r="I55" s="11" t="s">
        <v>21</v>
      </c>
      <c r="J55" s="9">
        <f t="shared" ca="1" si="2"/>
        <v>44490.591171759261</v>
      </c>
    </row>
    <row r="56" spans="1:10" x14ac:dyDescent="0.25">
      <c r="A56">
        <v>31</v>
      </c>
      <c r="B56">
        <v>74</v>
      </c>
      <c r="C56" s="9">
        <v>44490.749997569445</v>
      </c>
      <c r="D56">
        <f>HOUR(底表[[#This Row],[订单时间]])</f>
        <v>18</v>
      </c>
      <c r="E56" s="7">
        <v>44489</v>
      </c>
      <c r="F56" t="s">
        <v>6</v>
      </c>
      <c r="G56" t="s">
        <v>8</v>
      </c>
      <c r="H56" s="11" t="s">
        <v>20</v>
      </c>
      <c r="I56" s="11" t="s">
        <v>21</v>
      </c>
      <c r="J56" s="9">
        <f t="shared" ca="1" si="2"/>
        <v>44490.591171759261</v>
      </c>
    </row>
    <row r="57" spans="1:10" x14ac:dyDescent="0.25">
      <c r="A57">
        <v>42</v>
      </c>
      <c r="B57">
        <v>107</v>
      </c>
      <c r="C57" s="9">
        <v>44490.791664178243</v>
      </c>
      <c r="D57">
        <f>HOUR(底表[[#This Row],[订单时间]])</f>
        <v>19</v>
      </c>
      <c r="E57" s="7">
        <v>44489</v>
      </c>
      <c r="F57" t="s">
        <v>6</v>
      </c>
      <c r="G57" t="s">
        <v>8</v>
      </c>
      <c r="H57" s="11" t="s">
        <v>20</v>
      </c>
      <c r="I57" s="11" t="s">
        <v>21</v>
      </c>
      <c r="J57" s="9">
        <f t="shared" ca="1" si="2"/>
        <v>44490.591171759261</v>
      </c>
    </row>
    <row r="58" spans="1:10" x14ac:dyDescent="0.25">
      <c r="A58">
        <v>39</v>
      </c>
      <c r="B58">
        <v>74</v>
      </c>
      <c r="C58" s="9">
        <v>44490.833330787034</v>
      </c>
      <c r="D58">
        <f>HOUR(底表[[#This Row],[订单时间]])</f>
        <v>20</v>
      </c>
      <c r="E58" s="7">
        <v>44489</v>
      </c>
      <c r="F58" t="s">
        <v>6</v>
      </c>
      <c r="G58" t="s">
        <v>8</v>
      </c>
      <c r="H58" s="11" t="s">
        <v>20</v>
      </c>
      <c r="I58" s="11" t="s">
        <v>21</v>
      </c>
      <c r="J58" s="9">
        <f t="shared" ca="1" si="2"/>
        <v>44490.591171759261</v>
      </c>
    </row>
    <row r="59" spans="1:10" x14ac:dyDescent="0.25">
      <c r="A59">
        <v>3</v>
      </c>
      <c r="B59">
        <v>0</v>
      </c>
      <c r="C59" s="9">
        <v>44490.874997395833</v>
      </c>
      <c r="D59">
        <f>HOUR(底表[[#This Row],[订单时间]])</f>
        <v>21</v>
      </c>
      <c r="E59" s="7">
        <v>44489</v>
      </c>
      <c r="F59" t="s">
        <v>6</v>
      </c>
      <c r="G59" t="s">
        <v>8</v>
      </c>
      <c r="H59" s="11" t="s">
        <v>20</v>
      </c>
      <c r="I59" s="11" t="s">
        <v>21</v>
      </c>
      <c r="J59" s="9">
        <f t="shared" ca="1" si="2"/>
        <v>44490.591171759261</v>
      </c>
    </row>
    <row r="60" spans="1:10" x14ac:dyDescent="0.25">
      <c r="A60">
        <v>1</v>
      </c>
      <c r="B60">
        <v>0</v>
      </c>
      <c r="C60" s="9">
        <v>44490.916664004631</v>
      </c>
      <c r="D60">
        <f>HOUR(底表[[#This Row],[订单时间]])</f>
        <v>22</v>
      </c>
      <c r="E60" s="7">
        <v>44489</v>
      </c>
      <c r="F60" t="s">
        <v>6</v>
      </c>
      <c r="G60" t="s">
        <v>8</v>
      </c>
      <c r="H60" s="11" t="s">
        <v>20</v>
      </c>
      <c r="I60" s="11" t="s">
        <v>21</v>
      </c>
      <c r="J60" s="9">
        <f t="shared" ca="1" si="2"/>
        <v>44490.591171759261</v>
      </c>
    </row>
    <row r="61" spans="1:10" x14ac:dyDescent="0.25">
      <c r="A61">
        <v>2</v>
      </c>
      <c r="B61">
        <v>0</v>
      </c>
      <c r="C61" s="9">
        <v>44490.958330613423</v>
      </c>
      <c r="D61">
        <f>HOUR(底表[[#This Row],[订单时间]])</f>
        <v>23</v>
      </c>
      <c r="E61" s="7">
        <v>44489</v>
      </c>
      <c r="F61" t="s">
        <v>6</v>
      </c>
      <c r="G61" t="s">
        <v>8</v>
      </c>
      <c r="H61" s="11" t="s">
        <v>20</v>
      </c>
      <c r="I61" s="11" t="s">
        <v>21</v>
      </c>
      <c r="J61" s="9">
        <f t="shared" ca="1" si="2"/>
        <v>44490.591171759261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4B147-2C6A-4744-B07D-06C59EDC648B}">
  <dimension ref="A2:AP171"/>
  <sheetViews>
    <sheetView showGridLines="0" workbookViewId="0">
      <selection activeCell="A2" sqref="A2"/>
    </sheetView>
  </sheetViews>
  <sheetFormatPr defaultRowHeight="13.8" x14ac:dyDescent="0.25"/>
  <cols>
    <col min="1" max="1" width="9.109375" bestFit="1" customWidth="1"/>
    <col min="2" max="2" width="12" customWidth="1"/>
    <col min="3" max="3" width="11.44140625" customWidth="1"/>
    <col min="4" max="4" width="6" bestFit="1" customWidth="1"/>
    <col min="5" max="5" width="3.44140625" bestFit="1" customWidth="1"/>
    <col min="6" max="6" width="2.44140625" bestFit="1" customWidth="1"/>
    <col min="7" max="7" width="3.44140625" bestFit="1" customWidth="1"/>
    <col min="8" max="8" width="9.77734375" bestFit="1" customWidth="1"/>
    <col min="9" max="9" width="7.77734375" bestFit="1" customWidth="1"/>
    <col min="10" max="10" width="9.5546875" bestFit="1" customWidth="1"/>
    <col min="11" max="11" width="8" bestFit="1" customWidth="1"/>
    <col min="12" max="19" width="4.44140625" bestFit="1" customWidth="1"/>
    <col min="20" max="21" width="3.44140625" bestFit="1" customWidth="1"/>
    <col min="22" max="23" width="4.44140625" bestFit="1" customWidth="1"/>
    <col min="24" max="25" width="3.44140625" bestFit="1" customWidth="1"/>
    <col min="26" max="26" width="6" bestFit="1" customWidth="1"/>
    <col min="28" max="28" width="6" bestFit="1" customWidth="1"/>
    <col min="29" max="29" width="7.88671875" bestFit="1" customWidth="1"/>
    <col min="30" max="30" width="9" bestFit="1" customWidth="1"/>
    <col min="31" max="31" width="13" bestFit="1" customWidth="1"/>
    <col min="32" max="32" width="9" bestFit="1" customWidth="1"/>
    <col min="33" max="33" width="8.21875" bestFit="1" customWidth="1"/>
    <col min="34" max="34" width="6" bestFit="1" customWidth="1"/>
    <col min="35" max="35" width="9.44140625" bestFit="1" customWidth="1"/>
    <col min="36" max="36" width="7.88671875" bestFit="1" customWidth="1"/>
    <col min="37" max="37" width="9" bestFit="1" customWidth="1"/>
    <col min="38" max="38" width="13" bestFit="1" customWidth="1"/>
    <col min="39" max="39" width="9" bestFit="1" customWidth="1"/>
    <col min="40" max="40" width="9.77734375" bestFit="1" customWidth="1"/>
    <col min="41" max="41" width="7.77734375" bestFit="1" customWidth="1"/>
    <col min="42" max="42" width="9.5546875" bestFit="1" customWidth="1"/>
    <col min="43" max="43" width="7.88671875" bestFit="1" customWidth="1"/>
    <col min="44" max="44" width="9" bestFit="1" customWidth="1"/>
    <col min="45" max="45" width="13" bestFit="1" customWidth="1"/>
    <col min="46" max="46" width="9" bestFit="1" customWidth="1"/>
    <col min="47" max="47" width="11.6640625" bestFit="1" customWidth="1"/>
    <col min="48" max="48" width="13" bestFit="1" customWidth="1"/>
    <col min="49" max="49" width="8.21875" bestFit="1" customWidth="1"/>
    <col min="50" max="50" width="6" bestFit="1" customWidth="1"/>
    <col min="52" max="52" width="13" bestFit="1" customWidth="1"/>
    <col min="53" max="53" width="9" bestFit="1" customWidth="1"/>
    <col min="54" max="54" width="11.6640625" bestFit="1" customWidth="1"/>
    <col min="55" max="55" width="13" bestFit="1" customWidth="1"/>
    <col min="56" max="56" width="8.21875" bestFit="1" customWidth="1"/>
    <col min="57" max="57" width="9" bestFit="1" customWidth="1"/>
    <col min="59" max="59" width="13" bestFit="1" customWidth="1"/>
    <col min="61" max="61" width="11.6640625" bestFit="1" customWidth="1"/>
    <col min="62" max="62" width="13" bestFit="1" customWidth="1"/>
    <col min="63" max="63" width="8.21875" bestFit="1" customWidth="1"/>
    <col min="65" max="65" width="10.44140625" bestFit="1" customWidth="1"/>
  </cols>
  <sheetData>
    <row r="2" spans="1:10" x14ac:dyDescent="0.25">
      <c r="A2" s="10"/>
      <c r="B2" s="4"/>
      <c r="H2" s="1" t="s">
        <v>7</v>
      </c>
      <c r="I2" t="s" vm="1">
        <v>8</v>
      </c>
    </row>
    <row r="4" spans="1:10" x14ac:dyDescent="0.25">
      <c r="A4" s="1" t="s">
        <v>2</v>
      </c>
      <c r="B4" s="1" t="s">
        <v>3</v>
      </c>
      <c r="H4" s="1" t="s">
        <v>0</v>
      </c>
      <c r="I4" t="s">
        <v>23</v>
      </c>
      <c r="J4" t="s">
        <v>9</v>
      </c>
    </row>
    <row r="5" spans="1:10" x14ac:dyDescent="0.25">
      <c r="A5" s="1" t="s">
        <v>0</v>
      </c>
      <c r="B5" s="7">
        <v>44487</v>
      </c>
      <c r="C5" s="7">
        <v>44488</v>
      </c>
      <c r="D5" t="s">
        <v>1</v>
      </c>
      <c r="H5" s="2" t="s">
        <v>5</v>
      </c>
      <c r="I5" s="5">
        <v>89</v>
      </c>
      <c r="J5" s="8">
        <v>-0.90033594624860025</v>
      </c>
    </row>
    <row r="6" spans="1:10" x14ac:dyDescent="0.25">
      <c r="A6" s="2">
        <v>0</v>
      </c>
      <c r="B6" s="5">
        <v>75</v>
      </c>
      <c r="C6" s="5">
        <v>1</v>
      </c>
      <c r="D6" s="5">
        <v>76</v>
      </c>
      <c r="H6" s="2" t="s">
        <v>6</v>
      </c>
      <c r="I6" s="5">
        <v>893</v>
      </c>
      <c r="J6" s="8">
        <v>-0.90033594624860025</v>
      </c>
    </row>
    <row r="7" spans="1:10" x14ac:dyDescent="0.25">
      <c r="A7" s="2">
        <v>1</v>
      </c>
      <c r="B7" s="5">
        <v>24</v>
      </c>
      <c r="C7" s="5">
        <v>2</v>
      </c>
      <c r="D7" s="5">
        <v>26</v>
      </c>
      <c r="H7" s="2" t="s">
        <v>1</v>
      </c>
      <c r="I7" s="5">
        <v>982</v>
      </c>
      <c r="J7" s="8">
        <v>-0.90033594624860025</v>
      </c>
    </row>
    <row r="8" spans="1:10" x14ac:dyDescent="0.25">
      <c r="A8" s="2">
        <v>2</v>
      </c>
      <c r="B8" s="5">
        <v>74</v>
      </c>
      <c r="C8" s="5">
        <v>1</v>
      </c>
      <c r="D8" s="5">
        <v>75</v>
      </c>
    </row>
    <row r="9" spans="1:10" x14ac:dyDescent="0.25">
      <c r="A9" s="2">
        <v>3</v>
      </c>
      <c r="B9" s="5">
        <v>3</v>
      </c>
      <c r="C9" s="5">
        <v>2</v>
      </c>
      <c r="D9" s="5">
        <v>5</v>
      </c>
      <c r="H9" t="str">
        <f>"截至"&amp;TEXT(GETPIVOTDATA("[Measures].[更新时间]",正常表!$F$2),"m/d H:MM")&amp;" 今日订单"&amp;$I$5&amp;"，与昨日同期环比"&amp;TEXT($J$5,"增加0.0%;降低0.0%;持平;@")</f>
        <v>截至10/21 14:09 今日订单89，与昨日同期环比降低90.0%</v>
      </c>
    </row>
    <row r="10" spans="1:10" x14ac:dyDescent="0.25">
      <c r="A10" s="2">
        <v>4</v>
      </c>
      <c r="B10" s="5">
        <v>6</v>
      </c>
      <c r="C10" s="5">
        <v>1</v>
      </c>
      <c r="D10" s="5">
        <v>7</v>
      </c>
      <c r="I10" s="5"/>
    </row>
    <row r="11" spans="1:10" x14ac:dyDescent="0.25">
      <c r="A11" s="2">
        <v>5</v>
      </c>
      <c r="B11" s="5">
        <v>19</v>
      </c>
      <c r="C11" s="5">
        <v>24</v>
      </c>
      <c r="D11" s="5">
        <v>43</v>
      </c>
    </row>
    <row r="12" spans="1:10" x14ac:dyDescent="0.25">
      <c r="A12" s="2">
        <v>6</v>
      </c>
      <c r="B12" s="5">
        <v>55</v>
      </c>
      <c r="C12" s="5">
        <v>13</v>
      </c>
      <c r="D12" s="5">
        <v>68</v>
      </c>
    </row>
    <row r="13" spans="1:10" x14ac:dyDescent="0.25">
      <c r="A13" s="2">
        <v>7</v>
      </c>
      <c r="B13" s="5">
        <v>10</v>
      </c>
      <c r="C13" s="5">
        <v>19</v>
      </c>
      <c r="D13" s="5">
        <v>29</v>
      </c>
    </row>
    <row r="14" spans="1:10" ht="14.4" thickBot="1" x14ac:dyDescent="0.3">
      <c r="A14" s="2">
        <v>8</v>
      </c>
      <c r="B14" s="5">
        <v>29</v>
      </c>
      <c r="C14" s="5">
        <v>14</v>
      </c>
      <c r="D14" s="5">
        <v>43</v>
      </c>
    </row>
    <row r="15" spans="1:10" x14ac:dyDescent="0.25">
      <c r="A15" s="2">
        <v>9</v>
      </c>
      <c r="B15" s="5">
        <v>8</v>
      </c>
      <c r="C15" s="5">
        <v>7</v>
      </c>
      <c r="D15" s="5">
        <v>15</v>
      </c>
    </row>
    <row r="16" spans="1:10" x14ac:dyDescent="0.25">
      <c r="A16" s="2">
        <v>10</v>
      </c>
      <c r="B16" s="5">
        <v>79</v>
      </c>
      <c r="C16" s="5">
        <v>3</v>
      </c>
      <c r="D16" s="5">
        <v>82</v>
      </c>
    </row>
    <row r="17" spans="1:42" x14ac:dyDescent="0.25">
      <c r="A17" s="2">
        <v>11</v>
      </c>
      <c r="B17" s="5">
        <v>35</v>
      </c>
      <c r="C17" s="5">
        <v>2</v>
      </c>
      <c r="D17" s="5">
        <v>37</v>
      </c>
    </row>
    <row r="18" spans="1:42" x14ac:dyDescent="0.25">
      <c r="A18" s="2">
        <v>12</v>
      </c>
      <c r="B18" s="5">
        <v>30</v>
      </c>
      <c r="C18" s="5"/>
      <c r="D18" s="5">
        <v>30</v>
      </c>
    </row>
    <row r="19" spans="1:42" x14ac:dyDescent="0.25">
      <c r="A19" s="2">
        <v>13</v>
      </c>
      <c r="B19" s="5">
        <v>27</v>
      </c>
      <c r="C19" s="5"/>
      <c r="D19" s="5">
        <v>27</v>
      </c>
      <c r="AN19" s="1" t="s">
        <v>7</v>
      </c>
      <c r="AO19" t="s" vm="1">
        <v>8</v>
      </c>
    </row>
    <row r="20" spans="1:42" x14ac:dyDescent="0.25">
      <c r="A20" s="2">
        <v>14</v>
      </c>
      <c r="B20" s="5">
        <v>25</v>
      </c>
      <c r="C20" s="5"/>
      <c r="D20" s="5">
        <v>25</v>
      </c>
    </row>
    <row r="21" spans="1:42" x14ac:dyDescent="0.25">
      <c r="A21" s="2">
        <v>15</v>
      </c>
      <c r="B21" s="5">
        <v>14</v>
      </c>
      <c r="C21" s="5"/>
      <c r="D21" s="5">
        <v>14</v>
      </c>
      <c r="AN21" s="1" t="s">
        <v>0</v>
      </c>
      <c r="AO21" t="s">
        <v>4</v>
      </c>
      <c r="AP21" t="s">
        <v>9</v>
      </c>
    </row>
    <row r="22" spans="1:42" x14ac:dyDescent="0.25">
      <c r="A22" s="2">
        <v>16</v>
      </c>
      <c r="B22" s="5">
        <v>16</v>
      </c>
      <c r="C22" s="5"/>
      <c r="D22" s="5">
        <v>16</v>
      </c>
      <c r="AN22" s="2" t="s">
        <v>5</v>
      </c>
      <c r="AO22" s="5">
        <v>89</v>
      </c>
      <c r="AP22" s="8">
        <v>-0.90033594624860025</v>
      </c>
    </row>
    <row r="23" spans="1:42" x14ac:dyDescent="0.25">
      <c r="A23" s="2">
        <v>17</v>
      </c>
      <c r="B23" s="5">
        <v>20</v>
      </c>
      <c r="C23" s="5"/>
      <c r="D23" s="5">
        <v>20</v>
      </c>
      <c r="AN23" s="2" t="s">
        <v>6</v>
      </c>
      <c r="AO23" s="5">
        <v>893</v>
      </c>
      <c r="AP23" s="8">
        <v>-0.90033594624860025</v>
      </c>
    </row>
    <row r="24" spans="1:42" x14ac:dyDescent="0.25">
      <c r="A24" s="2">
        <v>18</v>
      </c>
      <c r="B24" s="5">
        <v>70</v>
      </c>
      <c r="C24" s="5"/>
      <c r="D24" s="5">
        <v>70</v>
      </c>
      <c r="AN24" s="2" t="s">
        <v>1</v>
      </c>
      <c r="AO24" s="5">
        <v>982</v>
      </c>
      <c r="AP24" s="8">
        <v>-0.90033594624860025</v>
      </c>
    </row>
    <row r="25" spans="1:42" x14ac:dyDescent="0.25">
      <c r="A25" s="2">
        <v>19</v>
      </c>
      <c r="B25" s="5">
        <v>57</v>
      </c>
      <c r="C25" s="5"/>
      <c r="D25" s="5">
        <v>57</v>
      </c>
    </row>
    <row r="26" spans="1:42" x14ac:dyDescent="0.25">
      <c r="A26" s="2">
        <v>20</v>
      </c>
      <c r="B26" s="5">
        <v>105</v>
      </c>
      <c r="C26" s="5"/>
      <c r="D26" s="5">
        <v>105</v>
      </c>
    </row>
    <row r="27" spans="1:42" x14ac:dyDescent="0.25">
      <c r="A27" s="2">
        <v>21</v>
      </c>
      <c r="B27" s="5">
        <v>17</v>
      </c>
      <c r="C27" s="5"/>
      <c r="D27" s="5">
        <v>17</v>
      </c>
    </row>
    <row r="28" spans="1:42" x14ac:dyDescent="0.25">
      <c r="A28" s="2">
        <v>22</v>
      </c>
      <c r="B28" s="5">
        <v>72</v>
      </c>
      <c r="C28" s="5"/>
      <c r="D28" s="5">
        <v>72</v>
      </c>
    </row>
    <row r="29" spans="1:42" x14ac:dyDescent="0.25">
      <c r="A29" s="2">
        <v>23</v>
      </c>
      <c r="B29" s="5">
        <v>23</v>
      </c>
      <c r="C29" s="5"/>
      <c r="D29" s="5">
        <v>23</v>
      </c>
    </row>
    <row r="30" spans="1:42" x14ac:dyDescent="0.25">
      <c r="A30" s="6" t="s">
        <v>1</v>
      </c>
      <c r="B30" s="3">
        <v>893</v>
      </c>
      <c r="C30" s="3">
        <v>89</v>
      </c>
      <c r="D30" s="3">
        <v>982</v>
      </c>
    </row>
    <row r="49" ht="14.4" thickBot="1" x14ac:dyDescent="0.3"/>
    <row r="56" ht="14.4" thickBot="1" x14ac:dyDescent="0.3"/>
    <row r="61" ht="14.4" thickBot="1" x14ac:dyDescent="0.3"/>
    <row r="73" ht="14.4" thickBot="1" x14ac:dyDescent="0.3"/>
    <row r="82" ht="14.4" thickBot="1" x14ac:dyDescent="0.3"/>
    <row r="89" ht="14.4" thickBot="1" x14ac:dyDescent="0.3"/>
    <row r="171" ht="14.4" thickBot="1" x14ac:dyDescent="0.3"/>
  </sheetData>
  <phoneticPr fontId="1" type="noConversion"/>
  <pageMargins left="0.7" right="0.7" top="0.75" bottom="0.75" header="0.3" footer="0.3"/>
  <pageSetup paperSize="9" orientation="portrait" r:id="rId4"/>
  <drawing r:id="rId5"/>
  <legacy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B0833-0B3E-4F05-A697-E4B18E5E61E6}">
  <dimension ref="A1:J171"/>
  <sheetViews>
    <sheetView showGridLines="0" topLeftCell="A7" workbookViewId="0">
      <selection activeCell="B14" sqref="B14"/>
    </sheetView>
  </sheetViews>
  <sheetFormatPr defaultRowHeight="13.8" x14ac:dyDescent="0.25"/>
  <cols>
    <col min="1" max="1" width="9.77734375" bestFit="1" customWidth="1"/>
    <col min="2" max="3" width="12.21875" bestFit="1" customWidth="1"/>
    <col min="4" max="4" width="6.44140625" bestFit="1" customWidth="1"/>
    <col min="5" max="5" width="3.44140625" bestFit="1" customWidth="1"/>
    <col min="6" max="6" width="2.44140625" bestFit="1" customWidth="1"/>
    <col min="7" max="7" width="3.44140625" bestFit="1" customWidth="1"/>
    <col min="8" max="8" width="9.77734375" bestFit="1" customWidth="1"/>
    <col min="9" max="9" width="7.77734375" bestFit="1" customWidth="1"/>
    <col min="10" max="10" width="9.5546875" bestFit="1" customWidth="1"/>
    <col min="11" max="11" width="8" bestFit="1" customWidth="1"/>
    <col min="12" max="19" width="4.44140625" bestFit="1" customWidth="1"/>
    <col min="20" max="21" width="3.44140625" bestFit="1" customWidth="1"/>
    <col min="22" max="23" width="4.44140625" bestFit="1" customWidth="1"/>
    <col min="24" max="25" width="3.44140625" bestFit="1" customWidth="1"/>
    <col min="26" max="26" width="6" bestFit="1" customWidth="1"/>
    <col min="28" max="28" width="6" bestFit="1" customWidth="1"/>
    <col min="29" max="29" width="7.88671875" bestFit="1" customWidth="1"/>
    <col min="30" max="30" width="9" bestFit="1" customWidth="1"/>
    <col min="31" max="31" width="13" bestFit="1" customWidth="1"/>
    <col min="32" max="32" width="9" bestFit="1" customWidth="1"/>
    <col min="33" max="33" width="8.21875" bestFit="1" customWidth="1"/>
    <col min="34" max="34" width="6" bestFit="1" customWidth="1"/>
    <col min="35" max="35" width="9.44140625" bestFit="1" customWidth="1"/>
    <col min="36" max="36" width="7.88671875" bestFit="1" customWidth="1"/>
    <col min="37" max="37" width="9" bestFit="1" customWidth="1"/>
    <col min="38" max="38" width="13" bestFit="1" customWidth="1"/>
    <col min="39" max="39" width="9" bestFit="1" customWidth="1"/>
    <col min="40" max="40" width="11.6640625" bestFit="1" customWidth="1"/>
    <col min="41" max="41" width="8.21875" bestFit="1" customWidth="1"/>
    <col min="42" max="42" width="9" bestFit="1" customWidth="1"/>
    <col min="43" max="43" width="7.88671875" bestFit="1" customWidth="1"/>
    <col min="44" max="44" width="9" bestFit="1" customWidth="1"/>
    <col min="45" max="45" width="13" bestFit="1" customWidth="1"/>
    <col min="46" max="46" width="9" bestFit="1" customWidth="1"/>
    <col min="47" max="47" width="11.6640625" bestFit="1" customWidth="1"/>
    <col min="48" max="48" width="13" bestFit="1" customWidth="1"/>
    <col min="49" max="49" width="8.21875" bestFit="1" customWidth="1"/>
    <col min="50" max="50" width="6" bestFit="1" customWidth="1"/>
    <col min="52" max="52" width="13" bestFit="1" customWidth="1"/>
    <col min="53" max="53" width="9" bestFit="1" customWidth="1"/>
    <col min="54" max="54" width="11.6640625" bestFit="1" customWidth="1"/>
    <col min="55" max="55" width="13" bestFit="1" customWidth="1"/>
    <col min="56" max="56" width="8.21875" bestFit="1" customWidth="1"/>
    <col min="57" max="57" width="9" bestFit="1" customWidth="1"/>
    <col min="59" max="59" width="13" bestFit="1" customWidth="1"/>
    <col min="61" max="61" width="11.6640625" bestFit="1" customWidth="1"/>
    <col min="62" max="62" width="13" bestFit="1" customWidth="1"/>
    <col min="63" max="63" width="8.21875" bestFit="1" customWidth="1"/>
    <col min="65" max="65" width="10.44140625" bestFit="1" customWidth="1"/>
  </cols>
  <sheetData>
    <row r="1" spans="1:10" x14ac:dyDescent="0.25">
      <c r="A1" t="str">
        <f>"截至"&amp;TEXT(GETPIVOTDATA("[Measures].[更新时间]",正常表!$F$2),"m/d H:MM")&amp;" 今日总流水"&amp;$I$5&amp;"，与昨日同期环比"&amp;TEXT($J$5,"增加0.0%;降低0.0%;持平;@")</f>
        <v>截至10/21 14:09 今日总流水89，与昨日同期环比降低90.0%</v>
      </c>
    </row>
    <row r="2" spans="1:10" x14ac:dyDescent="0.25">
      <c r="A2" s="10" t="str">
        <f>"其中流水"&amp;GETPIVOTDATA("[Measures].[名片数]",$H$41,"[报表].[是否当日]","[报表].[是否当日].&amp;[当日]")&amp;"，同期环比"&amp;TEXT(GETPIVOTDATA("[Measures].[名片环比]",$H$41,"[报表].[是否当日]","[报表].[是否当日].&amp;[当日]"),"增加0.0%;降低0.0%;持平;@")</f>
        <v>其中流水89，同期环比降低90.0%</v>
      </c>
      <c r="B2" s="4"/>
      <c r="H2" s="1" t="s">
        <v>7</v>
      </c>
      <c r="I2" t="s" vm="1">
        <v>8</v>
      </c>
    </row>
    <row r="4" spans="1:10" x14ac:dyDescent="0.25">
      <c r="A4" s="1" t="s">
        <v>2</v>
      </c>
      <c r="B4" s="1" t="s">
        <v>3</v>
      </c>
      <c r="H4" s="1" t="s">
        <v>0</v>
      </c>
      <c r="I4" t="s">
        <v>22</v>
      </c>
      <c r="J4" t="s">
        <v>9</v>
      </c>
    </row>
    <row r="5" spans="1:10" x14ac:dyDescent="0.25">
      <c r="A5" s="1" t="s">
        <v>0</v>
      </c>
      <c r="B5" s="7">
        <v>44489</v>
      </c>
      <c r="C5" s="7">
        <v>44490</v>
      </c>
      <c r="D5" t="s">
        <v>1</v>
      </c>
      <c r="H5" s="2" t="s">
        <v>5</v>
      </c>
      <c r="I5" s="5">
        <v>89</v>
      </c>
      <c r="J5" s="8">
        <v>-0.90033594624860025</v>
      </c>
    </row>
    <row r="6" spans="1:10" x14ac:dyDescent="0.25">
      <c r="A6" s="2">
        <v>0</v>
      </c>
      <c r="B6" s="5">
        <v>227</v>
      </c>
      <c r="C6" s="5">
        <v>170</v>
      </c>
      <c r="D6" s="5">
        <v>397</v>
      </c>
      <c r="H6" s="2" t="s">
        <v>6</v>
      </c>
      <c r="I6" s="5">
        <v>893</v>
      </c>
      <c r="J6" s="8">
        <v>-0.90033594624860025</v>
      </c>
    </row>
    <row r="7" spans="1:10" x14ac:dyDescent="0.25">
      <c r="A7" s="2">
        <v>1</v>
      </c>
      <c r="B7" s="5">
        <v>144</v>
      </c>
      <c r="C7" s="5">
        <v>127</v>
      </c>
      <c r="D7" s="5">
        <v>271</v>
      </c>
      <c r="H7" s="2" t="s">
        <v>1</v>
      </c>
      <c r="I7" s="5">
        <v>982</v>
      </c>
      <c r="J7" s="8">
        <v>-0.90033594624860025</v>
      </c>
    </row>
    <row r="8" spans="1:10" x14ac:dyDescent="0.25">
      <c r="A8" s="2">
        <v>2</v>
      </c>
      <c r="B8" s="5">
        <v>102</v>
      </c>
      <c r="C8" s="5">
        <v>64</v>
      </c>
      <c r="D8" s="5">
        <v>166</v>
      </c>
    </row>
    <row r="9" spans="1:10" x14ac:dyDescent="0.25">
      <c r="A9" s="2">
        <v>3</v>
      </c>
      <c r="B9" s="5">
        <v>70</v>
      </c>
      <c r="C9" s="5">
        <v>51</v>
      </c>
      <c r="D9" s="5">
        <v>121</v>
      </c>
      <c r="H9" t="str">
        <f>"截至"&amp;TEXT(GETPIVOTDATA("[Measures].[更新时间]",正常表!$F$2),"m/d H:MM")&amp;" 今日流水"&amp;$I$5&amp;"，与昨日同期环比"&amp;TEXT($J$5,"增加0.0%;降低0.0%;持平;@")</f>
        <v>截至10/21 14:09 今日流水89，与昨日同期环比降低90.0%</v>
      </c>
    </row>
    <row r="10" spans="1:10" x14ac:dyDescent="0.25">
      <c r="A10" s="2">
        <v>4</v>
      </c>
      <c r="B10" s="5">
        <v>57</v>
      </c>
      <c r="C10" s="5">
        <v>34</v>
      </c>
      <c r="D10" s="5">
        <v>91</v>
      </c>
      <c r="I10" s="5"/>
    </row>
    <row r="11" spans="1:10" x14ac:dyDescent="0.25">
      <c r="A11" s="2">
        <v>5</v>
      </c>
      <c r="B11" s="5">
        <v>48</v>
      </c>
      <c r="C11" s="5">
        <v>35</v>
      </c>
      <c r="D11" s="5">
        <v>83</v>
      </c>
    </row>
    <row r="12" spans="1:10" x14ac:dyDescent="0.25">
      <c r="A12" s="2">
        <v>6</v>
      </c>
      <c r="B12" s="5">
        <v>100</v>
      </c>
      <c r="C12" s="5">
        <v>54</v>
      </c>
      <c r="D12" s="5">
        <v>154</v>
      </c>
    </row>
    <row r="13" spans="1:10" x14ac:dyDescent="0.25">
      <c r="A13" s="2">
        <v>7</v>
      </c>
      <c r="B13" s="5">
        <v>184</v>
      </c>
      <c r="C13" s="5">
        <v>96</v>
      </c>
      <c r="D13" s="5">
        <v>280</v>
      </c>
    </row>
    <row r="14" spans="1:10" ht="14.4" thickBot="1" x14ac:dyDescent="0.3">
      <c r="A14" s="2">
        <v>8</v>
      </c>
      <c r="B14" s="5">
        <v>256</v>
      </c>
      <c r="C14" s="5">
        <v>149</v>
      </c>
      <c r="D14" s="5">
        <v>405</v>
      </c>
    </row>
    <row r="15" spans="1:10" x14ac:dyDescent="0.25">
      <c r="A15" s="2">
        <v>9</v>
      </c>
      <c r="B15" s="5">
        <v>287</v>
      </c>
      <c r="C15" s="5">
        <v>150</v>
      </c>
      <c r="D15" s="5">
        <v>437</v>
      </c>
    </row>
    <row r="16" spans="1:10" x14ac:dyDescent="0.25">
      <c r="A16" s="2">
        <v>10</v>
      </c>
      <c r="B16" s="5">
        <v>306</v>
      </c>
      <c r="C16" s="5">
        <v>127</v>
      </c>
      <c r="D16" s="5">
        <v>433</v>
      </c>
    </row>
    <row r="17" spans="1:4" x14ac:dyDescent="0.25">
      <c r="A17" s="2">
        <v>11</v>
      </c>
      <c r="B17" s="5">
        <v>315</v>
      </c>
      <c r="C17" s="5"/>
      <c r="D17" s="5">
        <v>315</v>
      </c>
    </row>
    <row r="18" spans="1:4" x14ac:dyDescent="0.25">
      <c r="A18" s="2">
        <v>12</v>
      </c>
      <c r="B18" s="5">
        <v>331</v>
      </c>
      <c r="C18" s="5"/>
      <c r="D18" s="5">
        <v>331</v>
      </c>
    </row>
    <row r="19" spans="1:4" ht="14.4" thickBot="1" x14ac:dyDescent="0.3">
      <c r="A19" s="2">
        <v>13</v>
      </c>
      <c r="B19" s="5">
        <v>300</v>
      </c>
      <c r="C19" s="5"/>
      <c r="D19" s="5">
        <v>300</v>
      </c>
    </row>
    <row r="20" spans="1:4" x14ac:dyDescent="0.25">
      <c r="A20" s="2">
        <v>14</v>
      </c>
      <c r="B20" s="5">
        <v>336</v>
      </c>
      <c r="C20" s="5"/>
      <c r="D20" s="5">
        <v>336</v>
      </c>
    </row>
    <row r="21" spans="1:4" x14ac:dyDescent="0.25">
      <c r="A21" s="2">
        <v>15</v>
      </c>
      <c r="B21" s="5">
        <v>329</v>
      </c>
      <c r="C21" s="5"/>
      <c r="D21" s="5">
        <v>329</v>
      </c>
    </row>
    <row r="22" spans="1:4" x14ac:dyDescent="0.25">
      <c r="A22" s="2">
        <v>16</v>
      </c>
      <c r="B22" s="5">
        <v>272</v>
      </c>
      <c r="C22" s="5"/>
      <c r="D22" s="5">
        <v>272</v>
      </c>
    </row>
    <row r="23" spans="1:4" x14ac:dyDescent="0.25">
      <c r="A23" s="2">
        <v>17</v>
      </c>
      <c r="B23" s="5">
        <v>325</v>
      </c>
      <c r="C23" s="5"/>
      <c r="D23" s="5">
        <v>325</v>
      </c>
    </row>
    <row r="24" spans="1:4" x14ac:dyDescent="0.25">
      <c r="A24" s="2">
        <v>18</v>
      </c>
      <c r="B24" s="5">
        <v>255</v>
      </c>
      <c r="C24" s="5"/>
      <c r="D24" s="5">
        <v>255</v>
      </c>
    </row>
    <row r="25" spans="1:4" x14ac:dyDescent="0.25">
      <c r="A25" s="2">
        <v>19</v>
      </c>
      <c r="B25" s="5">
        <v>445</v>
      </c>
      <c r="C25" s="5"/>
      <c r="D25" s="5">
        <v>445</v>
      </c>
    </row>
    <row r="26" spans="1:4" x14ac:dyDescent="0.25">
      <c r="A26" s="2">
        <v>20</v>
      </c>
      <c r="B26" s="5">
        <v>413</v>
      </c>
      <c r="C26" s="5"/>
      <c r="D26" s="5">
        <v>413</v>
      </c>
    </row>
    <row r="27" spans="1:4" x14ac:dyDescent="0.25">
      <c r="A27" s="2">
        <v>21</v>
      </c>
      <c r="B27" s="5">
        <v>340</v>
      </c>
      <c r="C27" s="5"/>
      <c r="D27" s="5">
        <v>340</v>
      </c>
    </row>
    <row r="28" spans="1:4" x14ac:dyDescent="0.25">
      <c r="A28" s="2">
        <v>22</v>
      </c>
      <c r="B28" s="5">
        <v>359</v>
      </c>
      <c r="C28" s="5"/>
      <c r="D28" s="5">
        <v>359</v>
      </c>
    </row>
    <row r="29" spans="1:4" x14ac:dyDescent="0.25">
      <c r="A29" s="2">
        <v>23</v>
      </c>
      <c r="B29" s="5">
        <v>296</v>
      </c>
      <c r="C29" s="5"/>
      <c r="D29" s="5">
        <v>296</v>
      </c>
    </row>
    <row r="30" spans="1:4" x14ac:dyDescent="0.25">
      <c r="A30" s="6" t="s">
        <v>1</v>
      </c>
      <c r="B30" s="3">
        <v>6097</v>
      </c>
      <c r="C30" s="3">
        <v>1057</v>
      </c>
      <c r="D30" s="3">
        <v>7154</v>
      </c>
    </row>
    <row r="41" spans="8:10" x14ac:dyDescent="0.25">
      <c r="H41" s="1" t="s">
        <v>0</v>
      </c>
      <c r="I41" t="s">
        <v>4</v>
      </c>
      <c r="J41" t="s">
        <v>9</v>
      </c>
    </row>
    <row r="42" spans="8:10" x14ac:dyDescent="0.25">
      <c r="H42" s="2" t="s">
        <v>5</v>
      </c>
      <c r="I42" s="5">
        <v>89</v>
      </c>
      <c r="J42" s="8">
        <v>-0.90033594624860025</v>
      </c>
    </row>
    <row r="43" spans="8:10" x14ac:dyDescent="0.25">
      <c r="H43" s="2" t="s">
        <v>6</v>
      </c>
      <c r="I43" s="5">
        <v>893</v>
      </c>
      <c r="J43" s="8">
        <v>-0.90033594624860025</v>
      </c>
    </row>
    <row r="44" spans="8:10" x14ac:dyDescent="0.25">
      <c r="H44" s="2" t="s">
        <v>1</v>
      </c>
      <c r="I44" s="5">
        <v>982</v>
      </c>
      <c r="J44" s="8">
        <v>-0.90033594624860025</v>
      </c>
    </row>
    <row r="49" ht="14.4" thickBot="1" x14ac:dyDescent="0.3"/>
    <row r="56" ht="14.4" thickBot="1" x14ac:dyDescent="0.3"/>
    <row r="61" ht="14.4" thickBot="1" x14ac:dyDescent="0.3"/>
    <row r="73" ht="14.4" thickBot="1" x14ac:dyDescent="0.3"/>
    <row r="82" ht="14.4" thickBot="1" x14ac:dyDescent="0.3"/>
    <row r="89" ht="14.4" thickBot="1" x14ac:dyDescent="0.3"/>
    <row r="171" ht="14.4" thickBot="1" x14ac:dyDescent="0.3"/>
  </sheetData>
  <phoneticPr fontId="1" type="noConversion"/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E7EC1-F6A9-4296-BEC7-D9D44BB7A5B3}">
  <dimension ref="A1:F57"/>
  <sheetViews>
    <sheetView tabSelected="1" workbookViewId="0">
      <selection sqref="A1:D3"/>
      <pivotSelection pane="bottomRight" showHeader="1" click="1" r:id="rId2">
        <pivotArea type="all" dataOnly="0" outline="0" fieldPosition="0"/>
      </pivotSelection>
    </sheetView>
  </sheetViews>
  <sheetFormatPr defaultRowHeight="13.8" x14ac:dyDescent="0.25"/>
  <cols>
    <col min="1" max="1" width="7.5546875" bestFit="1" customWidth="1"/>
    <col min="2" max="3" width="12.21875" bestFit="1" customWidth="1"/>
    <col min="4" max="4" width="5.5546875" bestFit="1" customWidth="1"/>
    <col min="5" max="5" width="9.88671875" bestFit="1" customWidth="1"/>
    <col min="6" max="6" width="16.6640625" bestFit="1" customWidth="1"/>
    <col min="7" max="7" width="5.21875" bestFit="1" customWidth="1"/>
  </cols>
  <sheetData>
    <row r="1" spans="1:6" x14ac:dyDescent="0.25">
      <c r="B1" s="1" t="s">
        <v>3</v>
      </c>
    </row>
    <row r="2" spans="1:6" x14ac:dyDescent="0.25">
      <c r="B2" s="7">
        <v>44488</v>
      </c>
      <c r="C2" s="7">
        <v>44489</v>
      </c>
      <c r="D2" t="s">
        <v>1</v>
      </c>
      <c r="F2" t="s">
        <v>10</v>
      </c>
    </row>
    <row r="3" spans="1:6" x14ac:dyDescent="0.25">
      <c r="A3" s="12" t="s">
        <v>4</v>
      </c>
      <c r="B3" s="3">
        <v>89</v>
      </c>
      <c r="C3" s="3">
        <v>893</v>
      </c>
      <c r="D3" s="3">
        <v>982</v>
      </c>
      <c r="F3" s="9">
        <v>44490.589893865741</v>
      </c>
    </row>
    <row r="5" spans="1:6" x14ac:dyDescent="0.25">
      <c r="F5" t="str">
        <f>"数据更新于"&amp;TEXT(GETPIVOTDATA("[Measures].[更新时间]",$F$2),"m/d H:MM")</f>
        <v>数据更新于10/21 14:09</v>
      </c>
    </row>
    <row r="17" ht="14.4" thickBot="1" x14ac:dyDescent="0.3"/>
    <row r="20" ht="14.4" thickBot="1" x14ac:dyDescent="0.3"/>
    <row r="30" ht="14.4" thickBot="1" x14ac:dyDescent="0.3"/>
    <row r="41" ht="14.4" thickBot="1" x14ac:dyDescent="0.3"/>
    <row r="50" ht="14.4" thickBot="1" x14ac:dyDescent="0.3"/>
    <row r="54" ht="14.4" thickBot="1" x14ac:dyDescent="0.3"/>
    <row r="57" ht="14.4" thickBot="1" x14ac:dyDescent="0.3"/>
  </sheetData>
  <phoneticPr fontId="1" type="noConversion"/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b 1 5 a 0 c b 2 - 5 9 f 5 - 4 f 7 1 - b b 4 0 - 7 6 3 8 7 9 e 3 b e 1 3 " > < C u s t o m C o n t e n t > < ! [ C D A T A [ < ? x m l   v e r s i o n = " 1 . 0 "   e n c o d i n g = " u t f - 1 6 " ? > < S e t t i n g s > < C a l c u l a t e d F i e l d s > < i t e m > < M e a s u r e N a m e > TGrpe< / M e a s u r e N a m e > < D i s p l a y N a m e > TGrpe< / D i s p l a y N a m e > < V i s i b l e > F a l s e < / V i s i b l e > < / i t e m > < i t e m > < M e a s u r e N a m e > TGr�s�k< / M e a s u r e N a m e > < D i s p l a y N a m e > TGr�s�k< / D i s p l a y N a m e > < V i s i b l e > F a l s e < / V i s i b l e > < / i t e m > < i t e m > < M e a s u r e N a m e > ��0O�sё< / M e a s u r e N a m e > < D i s p l a y N a m e > ��0O�sё< / D i s p l a y N a m e > < V i s i b l e > F a l s e < / V i s i b l e > < / i t e m > < i t e m > < M e a s u r e N a m e > TGrb,g< / M e a s u r e N a m e > < D i s p l a y N a m e > TGrb,g< / D i s p l a y N a m e > < V i s i b l e > F a l s e < / V i s i b l e > < / i t e m > < i t e m > < M e a s u r e N a m e > �f�e�e��< / M e a s u r e N a m e > < D i s p l a y N a m e > �f�e�e��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�bh�_ 3 e d 6 8 6 b 1 - 8 b a 7 - 4 d e f - a e d 5 - 8 d a d 9 4 8 6 c 5 d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 6 8 < / i n t > < / v a l u e > < / i t e m > < i t e m > < k e y > < s t r i n g > �NN�< / s t r i n g > < / k e y > < v a l u e > < i n t > 8 4 < / i n t > < / v a l u e > < / i t e m > < i t e m > < k e y > < s t r i n g > �Q�V< / s t r i n g > < / k e y > < v a l u e > < i n t > 6 8 < / i n t > < / v a l u e > < / i t e m > < i t e m > < k e y > < s t r i n g > ϑP[�V< / s t r i n g > < / k e y > < v a l u e > < i n t > 8 4 < / i n t > < / v a l u e > < / i t e m > < i t e m > < k e y > < s t r i n g > ^JTFU< / s t r i n g > < / k e y > < v a l u e > < i n t > 8 4 < / i n t > < / v a l u e > < / i t e m > < i t e m > < k e y > < s t r i n g > Amϑ�NN�< / s t r i n g > < / k e y > < v a l u e > < i n t > 1 1 6 < / i n t > < / v a l u e > < / i t e m > < i t e m > < k e y > < s t r i n g > Amϑ�]\O�[< / s t r i n g > < / k e y > < v a l u e > < i n t > 1 1 6 < / i n t > < / v a l u e > < / i t e m > < i t e m > < k e y > < s t r i n g > �#��N< / s t r i n g > < / k e y > < v a l u e > < i n t > 8 4 < / i n t > < / v a l u e > < / i t e m > < i t e m > < k e y > < s t r i n g > �c^y��v< / s t r i n g > < / k e y > < v a l u e > < i n t > 1 0 0 < / i n t > < / v a l u e > < / i t e m > < i t e m > < k e y > < s t r i n g > ;`Am4l< / s t r i n g > < / k e y > < v a l u e > < i n t > 8 4 < / i n t > < / v a l u e > < / i t e m > < i t e m > < k e y > < s t r i n g > ;`�sё< / s t r i n g > < / k e y > < v a l u e > < i n t > 8 4 < / i n t > < / v a l u e > < / i t e m > < i t e m > < k e y > < s t r i n g > ;`�bT< / s t r i n g > < / k e y > < v a l u e > < i n t > 8 4 < / i n t > < / v a l u e > < / i t e m > < i t e m > < k e y > < s t r i n g > ;`TGr< / s t r i n g > < / k e y > < v a l u e > < i n t > 8 4 < / i n t > < / v a l u e > < / i t e m > < i t e m > < k e y > < s t r i n g > B F Am4l< / s t r i n g > < / k e y > < v a l u e > < i n t > 8 3 < / i n t > < / v a l u e > < / i t e m > < i t e m > < k e y > < s t r i n g > B F �sё< / s t r i n g > < / k e y > < v a l u e > < i n t > 8 3 < / i n t > < / v a l u e > < / i t e m > < i t e m > < k e y > < s t r i n g > B F 'Y��USpe< / s t r i n g > < / k e y > < v a l u e > < i n t > 1 1 5 < / i n t > < / v a l u e > < / i t e m > < i t e m > < k e y > < s t r i n g > B F \��/e�NUSpe< / s t r i n g > < / k e y > < v a l u e > < i n t > 1 4 7 < / i n t > < / v a l u e > < / i t e m > < i t e m > < k e y > < s t r i n g >  O�~Am4l< / s t r i n g > < / k e y > < v a l u e > < i n t > 1 0 0 < / i n t > < / v a l u e > < / i t e m > < i t e m > < k e y > < s t r i n g > 8^ĉ�sё< / s t r i n g > < / k e y > < v a l u e > < i n t > 1 0 0 < / i n t > < / v a l u e > < / i t e m > < i t e m > < k e y > < s t r i n g >  O�~'Y��USpe< / s t r i n g > < / k e y > < v a l u e > < i n t > 1 3 2 < / i n t > < / v a l u e > < / i t e m > < i t e m > < k e y > < s t r i n g >  O�~TGrpe< / s t r i n g > < / k e y > < v a l u e > < i n t > 1 1 6 < / i n t > < / v a l u e > < / i t e m > < i t e m > < k e y > < s t r i n g > C o l u m n 1 < / s t r i n g > < / k e y > < v a l u e > < i n t > 9 1 < / i n t > < / v a l u e > < / i t e m > < i t e m > < k e y > < s t r i n g > 8^ĉR{|< / s t r i n g > < / k e y > < v a l u e > < i n t > 1 0 0 < / i n t > < / v a l u e > < / i t e m > < i t e m > < k e y > < s t r i n g > B F R{|< / s t r i n g > < / k e y > < v a l u e > < i n t > 8 3 < / i n t > < / v a l u e > < / i t e m > < i t e m > < k e y > < s t r i n g >  nS�^\'`< / s t r i n g > < / k e y > < v a l u e > < i n t > 1 0 0 < / i n t > < / v a l u e > < / i t e m > < i t e m > < k e y > < s t r i n g > �]\O�[�#��NE M < / s t r i n g > < / k e y > < v a l u e > < i n t > 1 5 1 < / i n t > < / v a l u e > < / i t e m > < i t e m > < k e y > < s t r i n g > �]\O�[�#��N< / s t r i n g > < / k e y > < v a l u e > < i n t > 1 3 2 < / i n t > < / v a l u e > < / i t e m > < i t e m > < k e y > < s t r i n g > S K U < / s t r i n g > < / k e y > < v a l u e > < i n t > 6 0 < / i n t > < / v a l u e > < / i t e m > < i t e m > < k e y > < s t r i n g > �SR_^\�Q�V< / s t r i n g > < / k e y > < v a l u e > < i n t > 1 1 6 < / i n t > < / v a l u e > < / i t e m > < i t e m > < k e y > < s t r i n g > ϑP[�]\O�[< / s t r i n g > < / k e y > < v a l u e > < i n t > 1 1 6 < / i n t > < / v a l u e > < / i t e m > < i t e m > < k e y > < s t r i n g > penceg�n< / s t r i n g > < / k e y > < v a l u e > < i n t > 1 0 0 < / i n t > < / v a l u e > < / i t e m > < i t e m > < k e y > < s t r i n g > R{|< / s t r i n g > < / k e y > < v a l u e > < i n t > 6 8 < / i n t > < / v a l u e > < / i t e m > < i t e m > < k e y > < s t r i n g > �c^S K U < / s t r i n g > < / k e y > < v a l u e > < i n t > 9 2 < / i n t > < / v a l u e > < / i t e m > < i t e m > < k e y > < s t r i n g > g�NT�y< / s t r i n g > < / k e y > < v a l u e > < i n t > 1 0 0 < / i n t > < / v a l u e > < / i t e m > < i t e m > < k e y > < s t r i n g > t^hT< / s t r i n g > < / k e y > < v a l u e > < i n t > 6 8 < / i n t > < / v a l u e > < / i t e m > < i t e m > < k e y > < s t r i n g > Amϑ�b>eeg�n< / s t r i n g > < / k e y > < v a l u e > < i n t > 1 3 2 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 �NN�< / s t r i n g > < / k e y > < v a l u e > < i n t > 1 < / i n t > < / v a l u e > < / i t e m > < i t e m > < k e y > < s t r i n g > �Q�V< / s t r i n g > < / k e y > < v a l u e > < i n t > 2 < / i n t > < / v a l u e > < / i t e m > < i t e m > < k e y > < s t r i n g > ϑP[�V< / s t r i n g > < / k e y > < v a l u e > < i n t > 3 < / i n t > < / v a l u e > < / i t e m > < i t e m > < k e y > < s t r i n g > ^JTFU< / s t r i n g > < / k e y > < v a l u e > < i n t > 4 < / i n t > < / v a l u e > < / i t e m > < i t e m > < k e y > < s t r i n g > Amϑ�NN�< / s t r i n g > < / k e y > < v a l u e > < i n t > 5 < / i n t > < / v a l u e > < / i t e m > < i t e m > < k e y > < s t r i n g > Amϑ�]\O�[< / s t r i n g > < / k e y > < v a l u e > < i n t > 6 < / i n t > < / v a l u e > < / i t e m > < i t e m > < k e y > < s t r i n g > �#��N< / s t r i n g > < / k e y > < v a l u e > < i n t > 7 < / i n t > < / v a l u e > < / i t e m > < i t e m > < k e y > < s t r i n g > �c^y��v< / s t r i n g > < / k e y > < v a l u e > < i n t > 8 < / i n t > < / v a l u e > < / i t e m > < i t e m > < k e y > < s t r i n g > ;`Am4l< / s t r i n g > < / k e y > < v a l u e > < i n t > 9 < / i n t > < / v a l u e > < / i t e m > < i t e m > < k e y > < s t r i n g > ;`�sё< / s t r i n g > < / k e y > < v a l u e > < i n t > 1 0 < / i n t > < / v a l u e > < / i t e m > < i t e m > < k e y > < s t r i n g > ;`�bT< / s t r i n g > < / k e y > < v a l u e > < i n t > 1 1 < / i n t > < / v a l u e > < / i t e m > < i t e m > < k e y > < s t r i n g > ;`TGr< / s t r i n g > < / k e y > < v a l u e > < i n t > 1 2 < / i n t > < / v a l u e > < / i t e m > < i t e m > < k e y > < s t r i n g > B F Am4l< / s t r i n g > < / k e y > < v a l u e > < i n t > 1 3 < / i n t > < / v a l u e > < / i t e m > < i t e m > < k e y > < s t r i n g > B F �sё< / s t r i n g > < / k e y > < v a l u e > < i n t > 1 4 < / i n t > < / v a l u e > < / i t e m > < i t e m > < k e y > < s t r i n g > B F 'Y��USpe< / s t r i n g > < / k e y > < v a l u e > < i n t > 1 5 < / i n t > < / v a l u e > < / i t e m > < i t e m > < k e y > < s t r i n g > B F \��/e�NUSpe< / s t r i n g > < / k e y > < v a l u e > < i n t > 1 6 < / i n t > < / v a l u e > < / i t e m > < i t e m > < k e y > < s t r i n g >  O�~Am4l< / s t r i n g > < / k e y > < v a l u e > < i n t > 1 7 < / i n t > < / v a l u e > < / i t e m > < i t e m > < k e y > < s t r i n g > 8^ĉ�sё< / s t r i n g > < / k e y > < v a l u e > < i n t > 1 8 < / i n t > < / v a l u e > < / i t e m > < i t e m > < k e y > < s t r i n g >  O�~'Y��USpe< / s t r i n g > < / k e y > < v a l u e > < i n t > 1 9 < / i n t > < / v a l u e > < / i t e m > < i t e m > < k e y > < s t r i n g >  O�~TGrpe< / s t r i n g > < / k e y > < v a l u e > < i n t > 2 0 < / i n t > < / v a l u e > < / i t e m > < i t e m > < k e y > < s t r i n g > C o l u m n 1 < / s t r i n g > < / k e y > < v a l u e > < i n t > 2 1 < / i n t > < / v a l u e > < / i t e m > < i t e m > < k e y > < s t r i n g > 8^ĉR{|< / s t r i n g > < / k e y > < v a l u e > < i n t > 2 2 < / i n t > < / v a l u e > < / i t e m > < i t e m > < k e y > < s t r i n g > B F R{|< / s t r i n g > < / k e y > < v a l u e > < i n t > 2 3 < / i n t > < / v a l u e > < / i t e m > < i t e m > < k e y > < s t r i n g >  nS�^\'`< / s t r i n g > < / k e y > < v a l u e > < i n t > 2 4 < / i n t > < / v a l u e > < / i t e m > < i t e m > < k e y > < s t r i n g > �]\O�[�#��NE M < / s t r i n g > < / k e y > < v a l u e > < i n t > 2 5 < / i n t > < / v a l u e > < / i t e m > < i t e m > < k e y > < s t r i n g > �]\O�[�#��N< / s t r i n g > < / k e y > < v a l u e > < i n t > 2 6 < / i n t > < / v a l u e > < / i t e m > < i t e m > < k e y > < s t r i n g > S K U < / s t r i n g > < / k e y > < v a l u e > < i n t > 2 7 < / i n t > < / v a l u e > < / i t e m > < i t e m > < k e y > < s t r i n g > �SR_^\�Q�V< / s t r i n g > < / k e y > < v a l u e > < i n t > 2 8 < / i n t > < / v a l u e > < / i t e m > < i t e m > < k e y > < s t r i n g > ϑP[�]\O�[< / s t r i n g > < / k e y > < v a l u e > < i n t > 2 9 < / i n t > < / v a l u e > < / i t e m > < i t e m > < k e y > < s t r i n g > penceg�n< / s t r i n g > < / k e y > < v a l u e > < i n t > 3 0 < / i n t > < / v a l u e > < / i t e m > < i t e m > < k e y > < s t r i n g > R{|< / s t r i n g > < / k e y > < v a l u e > < i n t > 3 1 < / i n t > < / v a l u e > < / i t e m > < i t e m > < k e y > < s t r i n g > �c^S K U < / s t r i n g > < / k e y > < v a l u e > < i n t > 3 2 < / i n t > < / v a l u e > < / i t e m > < i t e m > < k e y > < s t r i n g > g�NT�y< / s t r i n g > < / k e y > < v a l u e > < i n t > 3 3 < / i n t > < / v a l u e > < / i t e m > < i t e m > < k e y > < s t r i n g > t^hT< / s t r i n g > < / k e y > < v a l u e > < i n t > 3 4 < / i n t > < / v a l u e > < / i t e m > < i t e m > < k e y > < s t r i n g > Amϑ�b>eeg�n< / s t r i n g > < / k e y > < v a l u e > < i n t > 3 5 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 �bh�_ 3 e d 6 8 6 b 1 - 8 b a 7 - 4 d e f - a e d 5 - 8 d a d 9 4 8 6 c 5 d 2 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fb008ea5-8f53-454b-b492-e7a31829d0df" xsi:nil="true"/>
  </documentManagement>
</p:properties>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 2 0 2 1 - 0 3 - 0 8 T 1 3 : 5 3 : 2 0 . 0 4 1 1 3 6 6 + 0 8 : 0 0 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�bh�_ 3 e d 6 8 6 b 1 - 8 b a 7 - 4 d e f - a e d 5 - 8 d a d 9 4 8 6 c 5 d 2 ] ] > < / C u s t o m C o n t e n t > < / G e m i n i > 
</file>

<file path=customXml/item20.xml>��< ? x m l   v e r s i o n = " 1 . 0 "   e n c o d i n g = " U T F - 1 6 " ? > < G e m i n i   x m l n s = " h t t p : / / g e m i n i / p i v o t c u s t o m i z a t i o n / 1 a b e 7 a 1 b - 3 2 d b - 4 f 2 1 - 9 3 1 a - f 7 5 2 d f b 0 1 3 8 2 " > < C u s t o m C o n t e n t > < ! [ C D A T A [ < ? x m l   v e r s i o n = " 1 . 0 "   e n c o d i n g = " u t f - 1 6 " ? > < S e t t i n g s > < C a l c u l a t e d F i e l d s > < i t e m > < M e a s u r e N a m e > TGr< / M e a s u r e N a m e > < D i s p l a y N a m e > TGr< / D i s p l a y N a m e > < V i s i b l e > T r u e < / V i s i b l e > < / i t e m > < i t e m > < M e a s u r e N a m e > b,g< / M e a s u r e N a m e > < D i s p l a y N a m e > b,g< / D i s p l a y N a m e > < V i s i b l e > T r u e < / V i s i b l e > < / i t e m > < i t e m > < M e a s u r e N a m e > Am4l< / M e a s u r e N a m e > < D i s p l a y N a m e > Am4l< / D i s p l a y N a m e > < V i s i b l e > T r u e < / V i s i b l e > < / i t e m > < i t e m > < M e a s u r e N a m e > R O I < / M e a s u r e N a m e > < D i s p l a y N a m e > R O I < / D i s p l a y N a m e > < V i s i b l e > T r u e < / V i s i b l e > < / i t e m > < i t e m > < M e a s u r e N a m e > �sё< / M e a s u r e N a m e > < D i s p l a y N a m e > �sё< / D i s p l a y N a m e > < V i s i b l e > F a l s e < / V i s i b l e > < / i t e m > < i t e m > < M e a s u r e N a m e > �bT< / M e a s u r e N a m e > < D i s p l a y N a m e > �bT< / D i s p l a y N a m e > < V i s i b l e > F a l s e < / V i s i b l e > < / i t e m > < i t e m > < M e a s u r e N a m e >  �l�< / M e a s u r e N a m e > < D i s p l a y N a m e >  �l�< / D i s p l a y N a m e > < V i s i b l e > F a l s e < / V i s i b l e > < / i t e m > < i t e m > < M e a s u r e N a m e > R P C < / M e a s u r e N a m e > < D i s p l a y N a m e > R P C < / D i s p l a y N a m e > < V i s i b l e > F a l s e < / V i s i b l e > < / i t e m > < i t e m > < M e a s u r e N a m e > A R P U < / M e a s u r e N a m e > < D i s p l a y N a m e > A R P U 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 �bh�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 �bh�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 C o l u m n s \ �NN�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 C o l u m n s \ �Q�V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 C o l u m n s \ ϑP[�V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 C o l u m n s \ ^JTFU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 C o l u m n s \ Amϑ�NN�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 C o l u m n s \ Amϑ�]\O�[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 C o l u m n s \ �#��N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 C o l u m n s \ �c^y��v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 C o l u m n s \ ;`Am4l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 C o l u m n s \ ;`�sё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 C o l u m n s \ ;`�b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 C o l u m n s \ ;`TGr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 C o l u m n s \ B F Am4l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 C o l u m n s \ B F �sё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 C o l u m n s \ B F 'Y��USpe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 C o l u m n s \ B F \��/e�NUSpe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O�~Am4l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 C o l u m n s \ 8^ĉ�sё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O�~'Y��USpe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O�~TGrpe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 C o l u m n s \ 8^ĉR{|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 C o l u m n s \ B F R{|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nS�^\'`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 C o l u m n s \ �]\O�[�#��NE M 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 C o l u m n s \ �]\O�[�#��N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 C o l u m n s \ �SR_^\�Q�V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 C o l u m n s \ ϑP[�]\O�[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 C o l u m n s \ penceg�n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 C o l u m n s \ R{|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 C o l u m n s \ �c^S K U 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 C o l u m n s \ t^hT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 C o l u m n s \ Amϑ�b>eeg�n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1 4 1 1 c 3 b - 8 d 9 5 - 4 9 2 2 - a a b 7 - 5 c 4 3 b 7 7 4 b 0 8 4 " > < C u s t o m C o n t e n t > < ! [ C D A T A [ < ? x m l   v e r s i o n = " 1 . 0 "   e n c o d i n g = " u t f - 1 6 " ? > < S e t t i n g s > < C a l c u l a t e d F i e l d s > < i t e m > < M e a s u r e N a m e > TGrpe< / M e a s u r e N a m e > < D i s p l a y N a m e > TGrpe< / D i s p l a y N a m e > < V i s i b l e > F a l s e < / V i s i b l e > < / i t e m > < i t e m > < M e a s u r e N a m e > TGr�s�k< / M e a s u r e N a m e > < D i s p l a y N a m e > TGr�s�k< / D i s p l a y N a m e > < V i s i b l e > F a l s e < / V i s i b l e > < / i t e m > < i t e m > < M e a s u r e N a m e > ��0O�sё< / M e a s u r e N a m e > < D i s p l a y N a m e > ��0O�sё< / D i s p l a y N a m e > < V i s i b l e > F a l s e < / V i s i b l e > < / i t e m > < i t e m > < M e a s u r e N a m e > TGrb,g< / M e a s u r e N a m e > < D i s p l a y N a m e > TGrb,g< / D i s p l a y N a m e > < V i s i b l e > F a l s e < / V i s i b l e > < / i t e m > < i t e m > < M e a s u r e N a m e > �f�e�e��< / M e a s u r e N a m e > < D i s p l a y N a m e > �f�e�e��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5 8 f 7 7 8 4 3 - d d 7 0 - 4 c 3 a - a d d c - 2 5 9 7 9 6 c 1 b 9 d 4 " > < C u s t o m C o n t e n t > < ! [ C D A T A [ < ? x m l   v e r s i o n = " 1 . 0 "   e n c o d i n g = " u t f - 1 6 " ? > < S e t t i n g s > < C a l c u l a t e d F i e l d s > < i t e m > < M e a s u r e N a m e > TGrpe< / M e a s u r e N a m e > < D i s p l a y N a m e > TGrpe< / D i s p l a y N a m e > < V i s i b l e > F a l s e < / V i s i b l e > < / i t e m > < i t e m > < M e a s u r e N a m e > TGr�s�k< / M e a s u r e N a m e > < D i s p l a y N a m e > TGr�s�k< / D i s p l a y N a m e > < V i s i b l e > F a l s e < / V i s i b l e > < / i t e m > < i t e m > < M e a s u r e N a m e > ��0O�sё< / M e a s u r e N a m e > < D i s p l a y N a m e > ��0O�sё< / D i s p l a y N a m e > < V i s i b l e > F a l s e < / V i s i b l e > < / i t e m > < i t e m > < M e a s u r e N a m e > TGrb,g< / M e a s u r e N a m e > < D i s p l a y N a m e > TGrb,g< / D i s p l a y N a m e > < V i s i b l e > F a l s e < / V i s i b l e > < / i t e m > < i t e m > < M e a s u r e N a m e > �f�e�e��< / M e a s u r e N a m e > < D i s p l a y N a m e > �f�e�e��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O r d e r " > < C u s t o m C o n t e n t > < ! [ C D A T A [ �bh�_ 3 e d 6 8 6 b 1 - 8 b a 7 - 4 d e f - a e d 5 - 8 d a d 9 4 8 6 c 5 d 2 ] ] > < / C u s t o m C o n t e n t > < / G e m i n i > 
</file>

<file path=customXml/item25.xml>��< ? x m l   v e r s i o n = " 1 . 0 "   e n c o d i n g = " U T F - 1 6 " ? > < G e m i n i   x m l n s = " h t t p : / / g e m i n i / p i v o t c u s t o m i z a t i o n / f 9 1 a 9 b b 2 - e f c 4 - 4 a 3 3 - a c 4 4 - b 2 6 c c 6 f 6 0 3 1 0 " > < C u s t o m C o n t e n t > < ! [ C D A T A [ < ? x m l   v e r s i o n = " 1 . 0 "   e n c o d i n g = " u t f - 1 6 " ? > < S e t t i n g s > < C a l c u l a t e d F i e l d s > < i t e m > < M e a s u r e N a m e > TGrpe< / M e a s u r e N a m e > < D i s p l a y N a m e > TGrpe< / D i s p l a y N a m e > < V i s i b l e > F a l s e < / V i s i b l e > < / i t e m > < i t e m > < M e a s u r e N a m e > TGr�s�k< / M e a s u r e N a m e > < D i s p l a y N a m e > TGr�s�k< / D i s p l a y N a m e > < V i s i b l e > T r u e < / V i s i b l e > < / i t e m > < i t e m > < M e a s u r e N a m e > ��0O�sё< / M e a s u r e N a m e > < D i s p l a y N a m e > ��0O�sё< / D i s p l a y N a m e > < V i s i b l e > F a l s e < / V i s i b l e > < / i t e m > < i t e m > < M e a s u r e N a m e > TGrb,g< / M e a s u r e N a m e > < D i s p l a y N a m e > TGrb,g< / D i s p l a y N a m e > < V i s i b l e > F a l s e < / V i s i b l e > < / i t e m > < i t e m > < M e a s u r e N a m e > �f�e�e��< / M e a s u r e N a m e > < D i s p l a y N a m e > �f�e�e��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2 0 8 f 2 9 e 1 - 3 3 3 f - 4 1 b f - a f 8 a - 2 d a 9 c 8 6 2 7 9 7 0 " > < C u s t o m C o n t e n t > < ! [ C D A T A [ < ? x m l   v e r s i o n = " 1 . 0 "   e n c o d i n g = " u t f - 1 6 " ? > < S e t t i n g s > < C a l c u l a t e d F i e l d s > < i t e m > < M e a s u r e N a m e > TGrpe< / M e a s u r e N a m e > < D i s p l a y N a m e > TGrpe< / D i s p l a y N a m e > < V i s i b l e > F a l s e < / V i s i b l e > < / i t e m > < i t e m > < M e a s u r e N a m e > TGr�s�k< / M e a s u r e N a m e > < D i s p l a y N a m e > TGr�s�k< / D i s p l a y N a m e > < V i s i b l e > T r u e < / V i s i b l e > < / i t e m > < i t e m > < M e a s u r e N a m e > ��0O�sё< / M e a s u r e N a m e > < D i s p l a y N a m e > ��0O�sё< / D i s p l a y N a m e > < V i s i b l e > F a l s e < / V i s i b l e > < / i t e m > < i t e m > < M e a s u r e N a m e > TGrb,g< / M e a s u r e N a m e > < D i s p l a y N a m e > TGrb,g< / D i s p l a y N a m e > < V i s i b l e > F a l s e < / V i s i b l e > < / i t e m > < i t e m > < M e a s u r e N a m e > �f�e�e��< / M e a s u r e N a m e > < D i s p l a y N a m e > �f�e�e��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D a t a M a s h u p   s q m i d = " 1 f 1 a b 6 3 b - 3 3 3 b - 4 7 d 9 - a a f 8 - 8 1 f b 4 c e 8 f 0 f 1 "   x m l n s = " h t t p : / / s c h e m a s . m i c r o s o f t . c o m / D a t a M a s h u p " > A A A A A C g E A A B Q S w M E F A A C A A g A M n F V U w c b q u G j A A A A 9 Q A A A B I A H A B D b 2 5 m a W c v U G F j a 2 F n Z S 5 4 b W w g o h g A K K A U A A A A A A A A A A A A A A A A A A A A A A A A A A A A h Y + 9 D o I w G E V f h X S n 5 W d Q y U c Z W M W Y m B j X p l T a C M X Q Y o m v 5 u A j + Q p C F H V z v P e c 4 d 7 H 7 Q 7 Z 0 N T e R X R G t T p F I Q 6 Q J z R v S 6 W r F P X 2 6 C 9 R R m H L + I l V w h t l b Z L B l C m S 1 p 4 T Q p x z 2 M W 4 7 S o S B U F I D s V 6 x 6 V o G P r I 6 r / s K 2 0 s 0 1 w g C v v X G B r h 1 Q L H 0 T g J y N x B o f S X T 2 y i P y X k f W 3 7 T t C r 9 P M N k D k C e V + g T 1 B L A w Q U A A I A C A A y c V V T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M n F V U 4 j J 6 e 4 s A Q A A y w E A A B M A H A B G b 3 J t d W x h c y 9 T Z W N 0 a W 9 u M S 5 t I K I Y A C i g F A A A A A A A A A A A A A A A A A A A A A A A A A A A A C t O T S 7 J z M 9 T C I b Q h t a 8 X L x c x R m J R a k p C s + 6 l r 5 Y u E L B V i E n t Y S X S w E I n u 2 a A O S 6 V i S n 5 u g 5 l x Y V p e a V h O c X Z S f l 5 2 d r a F Z H + y X m p t o q P d 0 1 F a h N K b Y 2 2 j k / r w S o J F Y H q n v 2 l m d T d j 6 f 1 f J 8 4 + 6 n 8 7 q B J o U k J u W k 6 o U U J e Y V p + U X 5 T r n 5 5 T m 5 o V U F q Q W a w C t 0 q m u V n o 6 o f d 5 Z 7 u S j o J n X o m Z i R 5 I r l Z H o V r p e d + G l + 0 T M c V f r F v 0 t H f q s + n b X k 7 f A p Q t A Y o r p C S W p J Z k 5 k I U P N 3 Q D 5 T F 1 P h s + t J n c + Z j 1 f J s x v q n E 5 Y 9 3 T s Z q A a m o C S 1 o g T q k P X P 1 k 9 5 O W P b s 3 V b M S S f z e l 4 s n s v y A / L N y A b D X H J z i 1 P J 6 7 A 0 P O 0 Y / u z a R t w + K B W k 5 c r M w 9 r c F o D A F B L A Q I t A B Q A A g A I A D J x V V M H G 6 r h o w A A A P U A A A A S A A A A A A A A A A A A A A A A A A A A A A B D b 2 5 m a W c v U G F j a 2 F n Z S 5 4 b W x Q S w E C L Q A U A A I A C A A y c V V T U 3 I 4 L J s A A A D h A A A A E w A A A A A A A A A A A A A A A A D v A A A A W 0 N v b n R l b n R f V H l w Z X N d L n h t b F B L A Q I t A B Q A A g A I A D J x V V O I y e n u L A E A A M s B A A A T A A A A A A A A A A A A A A A A A N c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A O A A A A A A A A T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N i U 4 Q S V B N S V F O C V B M S V B O D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0 O D U 3 Z D Y y N i 1 h Z D Q y L T R k O T c t Y j Y z M y 0 1 M z A y Y j A y M G V l Y W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0 I i A v P j x F b n R y e S B U e X B l P S J S Z X N 1 b H R U e X B l I i B W Y W x 1 Z T 0 i c 1 R h Y m x l I i A v P j x F b n R y e S B U e X B l P S J O Y X Z p Z 2 F 0 a W 9 u U 3 R l c E 5 h b W U i I F Z h b H V l P S J z 5 a + 8 6 I i q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6 Z e u 6 a K Y 6 K G o M S H m l b D m j a 7 p g I / o p 4 b o o a g x I i A v P j x F b n R y e S B U e X B l P S J G a W x s T G F z d F V w Z G F 0 Z W Q i I F Z h b H V l P S J k M j A y M S 0 x M C 0 y M V Q w N j o w O T o z M i 4 4 N T Y 3 N T Y x W i I g L z 4 8 R W 5 0 c n k g V H l w Z T 0 i R m l s b E N v b H V t b l R 5 c G V z I i B W Y W x 1 Z T 0 i c 0 F 3 T U h B d 2 N H Q m d r R 0 J 3 P T 0 i I C 8 + P E V u d H J 5 I F R 5 c G U 9 I k Z p b G x F c n J v c k N v d W 5 0 I i B W Y W x 1 Z T 0 i b D A i I C 8 + P E V u d H J 5 I F R 5 c G U 9 I k Z p b G x D b 2 x 1 b W 5 O Y W 1 l c y I g V m F s d W U 9 I n N b J n F 1 b 3 Q 7 5 Z C N 5 4 m H J n F 1 b 3 Q 7 L C Z x d W 9 0 O + e O s O m H k S Z x d W 9 0 O y w m c X V v d D v o r q L l j Z X m l 7 b p l 7 Q m c X V v d D s s J n F 1 b 3 Q 7 5 b C P 5 p e 2 J n F 1 b 3 Q 7 L C Z x d W 9 0 O + a X p e a c n y Z x d W 9 0 O y w m c X V v d D v m m K / l k K b l v Z P m l 6 U m c X V v d D s s J n F 1 b 3 Q 7 5 4 6 v 5 q + U 6 Z i 2 5 q 6 1 J n F 1 b 3 Q 7 L C Z x d W 9 0 O + a c i O S 7 v e W Q j e e n s C Z x d W 9 0 O y w m c X V v d D v l u b T l k a g m c X V v d D s s J n F 1 b 3 Q 7 5 Y i 3 5 p a w 5 p e 2 6 Z e 0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j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q X o o a g v 5 p u 0 5 p S 5 5 5 q E 5 7 G 7 5 Z 6 L L n v l k I 3 n i Y c s M H 0 m c X V v d D s s J n F 1 b 3 Q 7 U 2 V j d G l v b j E v 5 o q l 6 K G o L + a b t O a U u e e a h O e x u + W e i y 5 7 5 4 6 w 6 Y e R L D F 9 J n F 1 b 3 Q 7 L C Z x d W 9 0 O 1 N l Y 3 R p b 2 4 x L + a K p e i h q C / m m 7 T m l L n n m o T n s b v l n o s u e + i u o u W N l e a X t u m X t C w y f S Z x d W 9 0 O y w m c X V v d D t T Z W N 0 a W 9 u M S / m i q X o o a g v 5 p u 0 5 p S 5 5 5 q E 5 7 G 7 5 Z 6 L L n v l s I / m l 7 Y s M 3 0 m c X V v d D s s J n F 1 b 3 Q 7 U 2 V j d G l v b j E v 5 o q l 6 K G o L + a b t O a U u e e a h O e x u + W e i y 5 7 5 p e l 5 p y f L D R 9 J n F 1 b 3 Q 7 L C Z x d W 9 0 O 1 N l Y 3 R p b 2 4 x L + a K p e i h q C / m m 7 T m l L n n m o T n s b v l n o s u e + a Y r + W Q p u W 9 k + a X p S w 1 f S Z x d W 9 0 O y w m c X V v d D t T Z W N 0 a W 9 u M S / m i q X o o a g v 5 p u 0 5 p S 5 5 5 q E 5 7 G 7 5 Z 6 L L n v n j q / m r 5 T p m L b m r r U s N n 0 m c X V v d D s s J n F 1 b 3 Q 7 U 2 V j d G l v b j E v 5 o q l 6 K G o L + a b t O a U u e e a h O e x u + W e i y 5 7 5 p y I 5 L u 9 5 Z C N 5 6 e w L D d 9 J n F 1 b 3 Q 7 L C Z x d W 9 0 O 1 N l Y 3 R p b 2 4 x L + a K p e i h q C / m m 7 T m l L n n m o T n s b v l n o s u e + W 5 t O W R q C w 4 f S Z x d W 9 0 O y w m c X V v d D t T Z W N 0 a W 9 u M S / m i q X o o a g v 5 p u 0 5 p S 5 5 5 q E 5 7 G 7 5 Z 6 L L n v l i L f m l r D m l 7 b p l 7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+ a K p e i h q C / m m 7 T m l L n n m o T n s b v l n o s u e + W Q j e e J h y w w f S Z x d W 9 0 O y w m c X V v d D t T Z W N 0 a W 9 u M S / m i q X o o a g v 5 p u 0 5 p S 5 5 5 q E 5 7 G 7 5 Z 6 L L n v n j r D p h 5 E s M X 0 m c X V v d D s s J n F 1 b 3 Q 7 U 2 V j d G l v b j E v 5 o q l 6 K G o L + a b t O a U u e e a h O e x u + W e i y 5 7 6 K 6 i 5 Y 2 V 5 p e 2 6 Z e 0 L D J 9 J n F 1 b 3 Q 7 L C Z x d W 9 0 O 1 N l Y 3 R p b 2 4 x L + a K p e i h q C / m m 7 T m l L n n m o T n s b v l n o s u e + W w j + a X t i w z f S Z x d W 9 0 O y w m c X V v d D t T Z W N 0 a W 9 u M S / m i q X o o a g v 5 p u 0 5 p S 5 5 5 q E 5 7 G 7 5 Z 6 L L n v m l 6 X m n J 8 s N H 0 m c X V v d D s s J n F 1 b 3 Q 7 U 2 V j d G l v b j E v 5 o q l 6 K G o L + a b t O a U u e e a h O e x u + W e i y 5 7 5 p i v 5 Z C m 5 b 2 T 5 p e l L D V 9 J n F 1 b 3 Q 7 L C Z x d W 9 0 O 1 N l Y 3 R p b 2 4 x L + a K p e i h q C / m m 7 T m l L n n m o T n s b v l n o s u e + e O r + a v l O m Y t u a u t S w 2 f S Z x d W 9 0 O y w m c X V v d D t T Z W N 0 a W 9 u M S / m i q X o o a g v 5 p u 0 5 p S 5 5 5 q E 5 7 G 7 5 Z 6 L L n v m n I j k u 7 3 l k I 3 n p 7 A s N 3 0 m c X V v d D s s J n F 1 b 3 Q 7 U 2 V j d G l v b j E v 5 o q l 6 K G o L + a b t O a U u e e a h O e x u + W e i y 5 7 5 b m 0 5 Z G o L D h 9 J n F 1 b 3 Q 7 L C Z x d W 9 0 O 1 N l Y 3 R p b 2 4 x L + a K p e i h q C / m m 7 T m l L n n m o T n s b v l n o s u e + W I t + a W s O a X t u m X t C w 5 f S Z x d W 9 0 O 1 0 s J n F 1 b 3 Q 7 U m V s Y X R p b 2 5 z a G l w S W 5 m b y Z x d W 9 0 O z p b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Y l O E E l Q T U l R T g l Q T E l Q T g v J U U 2 J U J B J T k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i U 4 Q S V B N S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H A C h y h x 0 k 2 r u x i H P K k Z o A A A A A A C A A A A A A A Q Z g A A A A E A A C A A A A B I y 7 c p e 9 j Z I O g x f A S v J n G J K K m Q O c 7 U f f H 2 d 0 m s o c S 2 u Q A A A A A O g A A A A A I A A C A A A A B F F 3 J m Q 1 3 T M 9 c H N t d 2 G + S z k I m W j i n S E V 0 M e f t J T 6 c x 6 l A A A A C i / R A n k L L z 3 z v z U S R 5 y 7 s u Y v I b t g 6 p C E I w A c 9 z / Q U s P u z A l 7 + O C S R 0 b d 6 R 8 k A z S J Q o N Z g c 0 + c w G l X 6 S 9 r T N 4 5 i Q 3 R m x b 6 S X p t T g a t s g 1 L j C 0 A A A A A 9 0 s Y Y z 6 X a n x a I w t 4 y r p U R 4 X w n + K 1 N t 4 q 0 9 1 X s Y X o k o H l A w J X Y Y z r h M f U K 3 h y F m I 6 z 1 b 5 L k Z U 8 S K 7 U H + a 7 L R L 6 < / D a t a M a s h u p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 �bh�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 �bh�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 M e a s u r e s \ �NNy��v�v;`�T: ;`TGr< / K e y > < / D i a g r a m O b j e c t K e y > < D i a g r a m O b j e c t K e y > < K e y > M e a s u r e s \ �NNy��v�v;`�T: ;`TGr\ T a g I n f o \ lQ_< / K e y > < / D i a g r a m O b j e c t K e y > < D i a g r a m O b j e c t K e y > < K e y > M e a s u r e s \ �NNy��v�v;`�T: ;`TGr\ T a g I n f o \ <P< / K e y > < / D i a g r a m O b j e c t K e y > < D i a g r a m O b j e c t K e y > < K e y > M e a s u r e s \ �NNy��v�v;`�T: B F Am4l< / K e y > < / D i a g r a m O b j e c t K e y > < D i a g r a m O b j e c t K e y > < K e y > M e a s u r e s \ �NNy��v�v;`�T: B F Am4l\ T a g I n f o \ lQ_< / K e y > < / D i a g r a m O b j e c t K e y > < D i a g r a m O b j e c t K e y > < K e y > M e a s u r e s \ �NNy��v�v;`�T: B F Am4l\ T a g I n f o \ <P< / K e y > < / D i a g r a m O b j e c t K e y > < D i a g r a m O b j e c t K e y > < K e y > M e a s u r e s \ TGr< / K e y > < / D i a g r a m O b j e c t K e y > < D i a g r a m O b j e c t K e y > < K e y > M e a s u r e s \ TGr\ T a g I n f o \ lQ_< / K e y > < / D i a g r a m O b j e c t K e y > < D i a g r a m O b j e c t K e y > < K e y > M e a s u r e s \ TGr\ T a g I n f o \ <P< / K e y > < / D i a g r a m O b j e c t K e y > < D i a g r a m O b j e c t K e y > < K e y > M e a s u r e s \ b,g< / K e y > < / D i a g r a m O b j e c t K e y > < D i a g r a m O b j e c t K e y > < K e y > M e a s u r e s \ b,g\ T a g I n f o \ lQ_< / K e y > < / D i a g r a m O b j e c t K e y > < D i a g r a m O b j e c t K e y > < K e y > M e a s u r e s \ b,g\ T a g I n f o \ <P< / K e y > < / D i a g r a m O b j e c t K e y > < D i a g r a m O b j e c t K e y > < K e y > M e a s u r e s \ Am4l< / K e y > < / D i a g r a m O b j e c t K e y > < D i a g r a m O b j e c t K e y > < K e y > M e a s u r e s \ Am4l\ T a g I n f o \ lQ_< / K e y > < / D i a g r a m O b j e c t K e y > < D i a g r a m O b j e c t K e y > < K e y > M e a s u r e s \ Am4l\ T a g I n f o \ <P< / K e y > < / D i a g r a m O b j e c t K e y > < D i a g r a m O b j e c t K e y > < K e y > M e a s u r e s \ R O I < / K e y > < / D i a g r a m O b j e c t K e y > < D i a g r a m O b j e c t K e y > < K e y > M e a s u r e s \ R O I \ T a g I n f o \ lQ_< / K e y > < / D i a g r a m O b j e c t K e y > < D i a g r a m O b j e c t K e y > < K e y > M e a s u r e s \ R O I \ T a g I n f o \ <P< / K e y > < / D i a g r a m O b j e c t K e y > < D i a g r a m O b j e c t K e y > < K e y > M e a s u r e s \ �sё< / K e y > < / D i a g r a m O b j e c t K e y > < D i a g r a m O b j e c t K e y > < K e y > M e a s u r e s \ �sё\ T a g I n f o \ lQ_< / K e y > < / D i a g r a m O b j e c t K e y > < D i a g r a m O b j e c t K e y > < K e y > M e a s u r e s \ �sё\ T a g I n f o \ <P< / K e y > < / D i a g r a m O b j e c t K e y > < D i a g r a m O b j e c t K e y > < K e y > M e a s u r e s \ �bT< / K e y > < / D i a g r a m O b j e c t K e y > < D i a g r a m O b j e c t K e y > < K e y > M e a s u r e s \ �bT\ T a g I n f o \ lQ_< / K e y > < / D i a g r a m O b j e c t K e y > < D i a g r a m O b j e c t K e y > < K e y > M e a s u r e s \ �bT\ T a g I n f o \ <P< / K e y > < / D i a g r a m O b j e c t K e y > < D i a g r a m O b j e c t K e y > < K e y > M e a s u r e s \  �l�< / K e y > < / D i a g r a m O b j e c t K e y > < D i a g r a m O b j e c t K e y > < K e y > M e a s u r e s \  �l�\ T a g I n f o \ lQ_< / K e y > < / D i a g r a m O b j e c t K e y > < D i a g r a m O b j e c t K e y > < K e y > M e a s u r e s \  �l�\ T a g I n f o \ <P< / K e y > < / D i a g r a m O b j e c t K e y > < D i a g r a m O b j e c t K e y > < K e y > M e a s u r e s \ R P C < / K e y > < / D i a g r a m O b j e c t K e y > < D i a g r a m O b j e c t K e y > < K e y > M e a s u r e s \ R P C \ T a g I n f o \ lQ_< / K e y > < / D i a g r a m O b j e c t K e y > < D i a g r a m O b j e c t K e y > < K e y > M e a s u r e s \ R P C \ T a g I n f o \ <P< / K e y > < / D i a g r a m O b j e c t K e y > < D i a g r a m O b j e c t K e y > < K e y > M e a s u r e s \ A R P U < / K e y > < / D i a g r a m O b j e c t K e y > < D i a g r a m O b j e c t K e y > < K e y > M e a s u r e s \ A R P U \ T a g I n f o \ lQ_< / K e y > < / D i a g r a m O b j e c t K e y > < D i a g r a m O b j e c t K e y > < K e y > M e a s u r e s \ A R P U \ T a g I n f o \ <P< / K e y > < / D i a g r a m O b j e c t K e y > < D i a g r a m O b j e c t K e y > < K e y > C o l u m n s \ �eg< / K e y > < / D i a g r a m O b j e c t K e y > < D i a g r a m O b j e c t K e y > < K e y > C o l u m n s \ �NN�< / K e y > < / D i a g r a m O b j e c t K e y > < D i a g r a m O b j e c t K e y > < K e y > C o l u m n s \ �Q�V< / K e y > < / D i a g r a m O b j e c t K e y > < D i a g r a m O b j e c t K e y > < K e y > C o l u m n s \ ϑP[�V< / K e y > < / D i a g r a m O b j e c t K e y > < D i a g r a m O b j e c t K e y > < K e y > C o l u m n s \ ^JTFU< / K e y > < / D i a g r a m O b j e c t K e y > < D i a g r a m O b j e c t K e y > < K e y > C o l u m n s \ Amϑ�NN�< / K e y > < / D i a g r a m O b j e c t K e y > < D i a g r a m O b j e c t K e y > < K e y > C o l u m n s \ Amϑ�]\O�[< / K e y > < / D i a g r a m O b j e c t K e y > < D i a g r a m O b j e c t K e y > < K e y > C o l u m n s \ �#��N< / K e y > < / D i a g r a m O b j e c t K e y > < D i a g r a m O b j e c t K e y > < K e y > C o l u m n s \ �c^y��v< / K e y > < / D i a g r a m O b j e c t K e y > < D i a g r a m O b j e c t K e y > < K e y > C o l u m n s \ ;`Am4l< / K e y > < / D i a g r a m O b j e c t K e y > < D i a g r a m O b j e c t K e y > < K e y > C o l u m n s \ ;`�sё< / K e y > < / D i a g r a m O b j e c t K e y > < D i a g r a m O b j e c t K e y > < K e y > C o l u m n s \ ;`�bT< / K e y > < / D i a g r a m O b j e c t K e y > < D i a g r a m O b j e c t K e y > < K e y > C o l u m n s \ ;`TGr< / K e y > < / D i a g r a m O b j e c t K e y > < D i a g r a m O b j e c t K e y > < K e y > C o l u m n s \ B F Am4l< / K e y > < / D i a g r a m O b j e c t K e y > < D i a g r a m O b j e c t K e y > < K e y > C o l u m n s \ B F �sё< / K e y > < / D i a g r a m O b j e c t K e y > < D i a g r a m O b j e c t K e y > < K e y > C o l u m n s \ B F 'Y��USpe< / K e y > < / D i a g r a m O b j e c t K e y > < D i a g r a m O b j e c t K e y > < K e y > C o l u m n s \ B F \��/e�NUSpe< / K e y > < / D i a g r a m O b j e c t K e y > < D i a g r a m O b j e c t K e y > < K e y > C o l u m n s \  O�~Am4l< / K e y > < / D i a g r a m O b j e c t K e y > < D i a g r a m O b j e c t K e y > < K e y > C o l u m n s \ 8^ĉ�sё< / K e y > < / D i a g r a m O b j e c t K e y > < D i a g r a m O b j e c t K e y > < K e y > C o l u m n s \  O�~'Y��USpe< / K e y > < / D i a g r a m O b j e c t K e y > < D i a g r a m O b j e c t K e y > < K e y > C o l u m n s \  O�~TGrpe< / K e y > < / D i a g r a m O b j e c t K e y > < D i a g r a m O b j e c t K e y > < K e y > C o l u m n s \ C o l u m n 1 < / K e y > < / D i a g r a m O b j e c t K e y > < D i a g r a m O b j e c t K e y > < K e y > C o l u m n s \ 8^ĉR{|< / K e y > < / D i a g r a m O b j e c t K e y > < D i a g r a m O b j e c t K e y > < K e y > C o l u m n s \ B F R{|< / K e y > < / D i a g r a m O b j e c t K e y > < D i a g r a m O b j e c t K e y > < K e y > C o l u m n s \  nS�^\'`< / K e y > < / D i a g r a m O b j e c t K e y > < D i a g r a m O b j e c t K e y > < K e y > C o l u m n s \ �]\O�[�#��NE M < / K e y > < / D i a g r a m O b j e c t K e y > < D i a g r a m O b j e c t K e y > < K e y > C o l u m n s \ �]\O�[�#��N< / K e y > < / D i a g r a m O b j e c t K e y > < D i a g r a m O b j e c t K e y > < K e y > C o l u m n s \ S K U < / K e y > < / D i a g r a m O b j e c t K e y > < D i a g r a m O b j e c t K e y > < K e y > C o l u m n s \ �SR_^\�Q�V< / K e y > < / D i a g r a m O b j e c t K e y > < D i a g r a m O b j e c t K e y > < K e y > C o l u m n s \ ϑP[�]\O�[< / K e y > < / D i a g r a m O b j e c t K e y > < D i a g r a m O b j e c t K e y > < K e y > C o l u m n s \ penceg�n< / K e y > < / D i a g r a m O b j e c t K e y > < D i a g r a m O b j e c t K e y > < K e y > C o l u m n s \ R{|< / K e y > < / D i a g r a m O b j e c t K e y > < D i a g r a m O b j e c t K e y > < K e y > C o l u m n s \ �c^S K U < / K e y > < / D i a g r a m O b j e c t K e y > < D i a g r a m O b j e c t K e y > < K e y > C o l u m n s \ g�NT�y< / K e y > < / D i a g r a m O b j e c t K e y > < D i a g r a m O b j e c t K e y > < K e y > C o l u m n s \ t^hT< / K e y > < / D i a g r a m O b j e c t K e y > < D i a g r a m O b j e c t K e y > < K e y > C o l u m n s \ Amϑ�b>eeg�n< / K e y > < / D i a g r a m O b j e c t K e y > < D i a g r a m O b j e c t K e y > < K e y > L i n k s \ & l t ; C o l u m n s \ �NNy��v�v;`�T: ;`TGr& g t ; - & l t ; M e a s u r e s \ ;`TGr& g t ; < / K e y > < / D i a g r a m O b j e c t K e y > < D i a g r a m O b j e c t K e y > < K e y > L i n k s \ & l t ; C o l u m n s \ �NNy��v�v;`�T: ;`TGr& g t ; - & l t ; M e a s u r e s \ ;`TGr& g t ; \ C O L U M N < / K e y > < / D i a g r a m O b j e c t K e y > < D i a g r a m O b j e c t K e y > < K e y > L i n k s \ & l t ; C o l u m n s \ �NNy��v�v;`�T: ;`TGr& g t ; - & l t ; M e a s u r e s \ ;`TGr& g t ; \ M E A S U R E < / K e y > < / D i a g r a m O b j e c t K e y > < D i a g r a m O b j e c t K e y > < K e y > L i n k s \ & l t ; C o l u m n s \ �NNy��v�v;`�T: B F Am4l& g t ; - & l t ; M e a s u r e s \ B F Am4l& g t ; < / K e y > < / D i a g r a m O b j e c t K e y > < D i a g r a m O b j e c t K e y > < K e y > L i n k s \ & l t ; C o l u m n s \ �NNy��v�v;`�T: B F Am4l& g t ; - & l t ; M e a s u r e s \ B F Am4l& g t ; \ C O L U M N < / K e y > < / D i a g r a m O b j e c t K e y > < D i a g r a m O b j e c t K e y > < K e y > L i n k s \ & l t ; C o l u m n s \ �NNy��v�v;`�T: B F Am4l& g t ; - & l t ; M e a s u r e s \ B F Am4l& g t ; \ M E A S U R E 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 M e a s u r e s \ �NNy��v�v;`�T: ;`TGr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 M e a s u r e s \ �NNy��v�v;`�T: ;`TGr\ T a g I n f o \ lQ_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 M e a s u r e s \ �NNy��v�v;`�T: ;`TGr\ T a g I n f o \ 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 M e a s u r e s \ �NNy��v�v;`�T: B F Am4l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 M e a s u r e s \ �NNy��v�v;`�T: B F Am4l\ T a g I n f o \ lQ_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 M e a s u r e s \ �NNy��v�v;`�T: B F Am4l\ T a g I n f o \ 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TGr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TGr\ T a g I n f o \ lQ_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TGr\ T a g I n f o \ 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 M e a s u r e s \ b,g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 M e a s u r e s \ b,g\ T a g I n f o \ lQ_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 M e a s u r e s \ b,g\ T a g I n f o \ 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 M e a s u r e s \ Am4l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 M e a s u r e s \ Am4l\ T a g I n f o \ lQ_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 M e a s u r e s \ Am4l\ T a g I n f o \ 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 M e a s u r e s \ R O I 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 M e a s u r e s \ R O I \ T a g I n f o \ lQ_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 M e a s u r e s \ R O I \ T a g I n f o \ 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 M e a s u r e s \ �sё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 M e a s u r e s \ �sё\ T a g I n f o \ lQ_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 M e a s u r e s \ �sё\ T a g I n f o \ 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 M e a s u r e s \ �bT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 M e a s u r e s \ �bT\ T a g I n f o \ lQ_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 M e a s u r e s \ �bT\ T a g I n f o \ 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 M e a s u r e s \  �l�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 M e a s u r e s \  �l�\ T a g I n f o \ lQ_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 M e a s u r e s \  �l�\ T a g I n f o \ 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 M e a s u r e s \ R P C 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 M e a s u r e s \ R P C \ T a g I n f o \ lQ_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 M e a s u r e s \ R P C \ T a g I n f o \ 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 M e a s u r e s \ A R P U 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 M e a s u r e s \ A R P U \ T a g I n f o \ lQ_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 M e a s u r e s \ A R P U \ T a g I n f o \ 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 C o l u m n s \ �NN�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 C o l u m n s \ �Q�V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 C o l u m n s \ ϑP[�V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 C o l u m n s \ ^JTFU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 C o l u m n s \ Amϑ�NN�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 C o l u m n s \ Amϑ�]\O�[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 C o l u m n s \ �#��N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 C o l u m n s \ �c^y��v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 C o l u m n s \ ;`Am4l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 C o l u m n s \ ;`�sё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 C o l u m n s \ ;`�bT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 C o l u m n s \ ;`TGr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 C o l u m n s \ B F Am4l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 C o l u m n s \ B F �sё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 C o l u m n s \ B F 'Y��USpe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 C o l u m n s \ B F \��/e�NUSpe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 O�~Am4l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 C o l u m n s \ 8^ĉ�sё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 O�~'Y��USpe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 O�~TGrpe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 C o l u m n s \ 8^ĉR{|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 C o l u m n s \ B F R{|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 nS�^\'`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 C o l u m n s \ �]\O�[�#��NE M 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 C o l u m n s \ �]\O�[�#��N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 C o l u m n s \ �SR_^\�Q�V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 C o l u m n s \ ϑP[�]\O�[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 C o l u m n s \ penceg�n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 C o l u m n s \ R{|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 C o l u m n s \ �c^S K U 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 C o l u m n s \ g�NT�y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 C o l u m n s \ t^hT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 C o l u m n s \ Amϑ�b>eeg�n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 L i n k s \ & l t ; C o l u m n s \ �NNy��v�v;`�T: ;`TGr& g t ; - & l t ; M e a s u r e s \ ;`TGr& g t ; 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 L i n k s \ & l t ; C o l u m n s \ �NNy��v�v;`�T: ;`TGr& g t ; - & l t ; M e a s u r e s \ ;`TGr& g t ; \ C O L U M N 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 L i n k s \ & l t ; C o l u m n s \ �NNy��v�v;`�T: ;`TGr& g t ; - & l t ; M e a s u r e s \ ;`TGr& g t ; \ M E A S U R E 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 L i n k s \ & l t ; C o l u m n s \ �NNy��v�v;`�T: B F Am4l& g t ; - & l t ; M e a s u r e s \ B F Am4l& g t ; 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 L i n k s \ & l t ; C o l u m n s \ �NNy��v�v;`�T: B F Am4l& g t ; - & l t ; M e a s u r e s \ B F Am4l& g t ; \ C O L U M N 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 L i n k s \ & l t ; C o l u m n s \ �NNy��v�v;`�T: B F Am4l& g t ; - & l t ; M e a s u r e s \ B F Am4l& g t ; \ M E A S U R E 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2 a c 2 7 1 c - 8 a 7 5 - 4 1 f e - b b 2 7 - 5 d 6 d 9 8 3 6 e 4 2 5 " > < C u s t o m C o n t e n t > < ! [ C D A T A [ < ? x m l   v e r s i o n = " 1 . 0 "   e n c o d i n g = " u t f - 1 6 " ? > < S e t t i n g s > < C a l c u l a t e d F i e l d s > < i t e m > < M e a s u r e N a m e > TGrpe< / M e a s u r e N a m e > < D i s p l a y N a m e > TGrpe< / D i s p l a y N a m e > < V i s i b l e > F a l s e < / V i s i b l e > < / i t e m > < i t e m > < M e a s u r e N a m e > TGr�s�k< / M e a s u r e N a m e > < D i s p l a y N a m e > TGr�s�k< / D i s p l a y N a m e > < V i s i b l e > F a l s e < / V i s i b l e > < / i t e m > < i t e m > < M e a s u r e N a m e > ��0O�sё< / M e a s u r e N a m e > < D i s p l a y N a m e > ��0O�sё< / D i s p l a y N a m e > < V i s i b l e > F a l s e < / V i s i b l e > < / i t e m > < i t e m > < M e a s u r e N a m e > TGrb,g< / M e a s u r e N a m e > < D i s p l a y N a m e > TGrb,g< / D i s p l a y N a m e > < V i s i b l e > F a l s e < / V i s i b l e > < / i t e m > < i t e m > < M e a s u r e N a m e > �f�e�e��< / M e a s u r e N a m e > < D i s p l a y N a m e > �f�e�e��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DDB018608F00BD46A3FEFCEF5A774470" ma:contentTypeVersion="10" ma:contentTypeDescription="新建文档。" ma:contentTypeScope="" ma:versionID="08599b37e9e0d6d26a00bd17d23d5172">
  <xsd:schema xmlns:xsd="http://www.w3.org/2001/XMLSchema" xmlns:xs="http://www.w3.org/2001/XMLSchema" xmlns:p="http://schemas.microsoft.com/office/2006/metadata/properties" xmlns:ns2="fb008ea5-8f53-454b-b492-e7a31829d0df" xmlns:ns3="15de5d0e-037c-4860-bd65-6f84df1798b3" targetNamespace="http://schemas.microsoft.com/office/2006/metadata/properties" ma:root="true" ma:fieldsID="5f0476f6067ce0e2f7bb9763e21c807b" ns2:_="" ns3:_="">
    <xsd:import namespace="fb008ea5-8f53-454b-b492-e7a31829d0df"/>
    <xsd:import namespace="15de5d0e-037c-4860-bd65-6f84df1798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08ea5-8f53-454b-b492-e7a31829d0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de5d0e-037c-4860-bd65-6f84df1798b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F172A50F-4F4C-4872-A740-DB2683CE64E0}">
  <ds:schemaRefs/>
</ds:datastoreItem>
</file>

<file path=customXml/itemProps10.xml><?xml version="1.0" encoding="utf-8"?>
<ds:datastoreItem xmlns:ds="http://schemas.openxmlformats.org/officeDocument/2006/customXml" ds:itemID="{34347300-ECDA-4224-8259-BC2FFDBF3EC3}">
  <ds:schemaRefs/>
</ds:datastoreItem>
</file>

<file path=customXml/itemProps11.xml><?xml version="1.0" encoding="utf-8"?>
<ds:datastoreItem xmlns:ds="http://schemas.openxmlformats.org/officeDocument/2006/customXml" ds:itemID="{20B9F620-A274-42A3-A659-4D90023005B9}">
  <ds:schemaRefs/>
</ds:datastoreItem>
</file>

<file path=customXml/itemProps12.xml><?xml version="1.0" encoding="utf-8"?>
<ds:datastoreItem xmlns:ds="http://schemas.openxmlformats.org/officeDocument/2006/customXml" ds:itemID="{205F264C-BAEA-4D77-99A6-16BD32D2FD98}">
  <ds:schemaRefs/>
</ds:datastoreItem>
</file>

<file path=customXml/itemProps13.xml><?xml version="1.0" encoding="utf-8"?>
<ds:datastoreItem xmlns:ds="http://schemas.openxmlformats.org/officeDocument/2006/customXml" ds:itemID="{281D02D7-6788-48DC-B38F-0F233A5BD4DC}">
  <ds:schemaRefs/>
</ds:datastoreItem>
</file>

<file path=customXml/itemProps14.xml><?xml version="1.0" encoding="utf-8"?>
<ds:datastoreItem xmlns:ds="http://schemas.openxmlformats.org/officeDocument/2006/customXml" ds:itemID="{82CADF23-68B6-4AB6-B77C-0D0D5CE7790E}">
  <ds:schemaRefs/>
</ds:datastoreItem>
</file>

<file path=customXml/itemProps15.xml><?xml version="1.0" encoding="utf-8"?>
<ds:datastoreItem xmlns:ds="http://schemas.openxmlformats.org/officeDocument/2006/customXml" ds:itemID="{02D8F892-82EB-4274-97C9-1A540BB3E0D2}">
  <ds:schemaRefs>
    <ds:schemaRef ds:uri="http://schemas.microsoft.com/office/2006/metadata/properties"/>
    <ds:schemaRef ds:uri="http://schemas.microsoft.com/office/infopath/2007/PartnerControls"/>
    <ds:schemaRef ds:uri="fb008ea5-8f53-454b-b492-e7a31829d0df"/>
  </ds:schemaRefs>
</ds:datastoreItem>
</file>

<file path=customXml/itemProps16.xml><?xml version="1.0" encoding="utf-8"?>
<ds:datastoreItem xmlns:ds="http://schemas.openxmlformats.org/officeDocument/2006/customXml" ds:itemID="{797F7C63-E428-40B9-9C79-86E29C4FA516}">
  <ds:schemaRefs/>
</ds:datastoreItem>
</file>

<file path=customXml/itemProps17.xml><?xml version="1.0" encoding="utf-8"?>
<ds:datastoreItem xmlns:ds="http://schemas.openxmlformats.org/officeDocument/2006/customXml" ds:itemID="{41606B98-8ED7-4BEF-B0D6-5800F1AB1E15}">
  <ds:schemaRefs/>
</ds:datastoreItem>
</file>

<file path=customXml/itemProps18.xml><?xml version="1.0" encoding="utf-8"?>
<ds:datastoreItem xmlns:ds="http://schemas.openxmlformats.org/officeDocument/2006/customXml" ds:itemID="{FD1D215C-2125-4B59-BF2C-AAB0D77ABCA5}">
  <ds:schemaRefs/>
</ds:datastoreItem>
</file>

<file path=customXml/itemProps19.xml><?xml version="1.0" encoding="utf-8"?>
<ds:datastoreItem xmlns:ds="http://schemas.openxmlformats.org/officeDocument/2006/customXml" ds:itemID="{A79A0822-5480-40D2-B2C9-2CB820244F1C}">
  <ds:schemaRefs/>
</ds:datastoreItem>
</file>

<file path=customXml/itemProps2.xml><?xml version="1.0" encoding="utf-8"?>
<ds:datastoreItem xmlns:ds="http://schemas.openxmlformats.org/officeDocument/2006/customXml" ds:itemID="{8A5C0EDC-6B8B-403B-ABF9-F564D6E5D169}">
  <ds:schemaRefs/>
</ds:datastoreItem>
</file>

<file path=customXml/itemProps20.xml><?xml version="1.0" encoding="utf-8"?>
<ds:datastoreItem xmlns:ds="http://schemas.openxmlformats.org/officeDocument/2006/customXml" ds:itemID="{34F495B3-D026-4B85-9CFA-F6E1D7161156}">
  <ds:schemaRefs/>
</ds:datastoreItem>
</file>

<file path=customXml/itemProps21.xml><?xml version="1.0" encoding="utf-8"?>
<ds:datastoreItem xmlns:ds="http://schemas.openxmlformats.org/officeDocument/2006/customXml" ds:itemID="{B612F73E-5047-4E28-A159-44AC638639FB}">
  <ds:schemaRefs/>
</ds:datastoreItem>
</file>

<file path=customXml/itemProps22.xml><?xml version="1.0" encoding="utf-8"?>
<ds:datastoreItem xmlns:ds="http://schemas.openxmlformats.org/officeDocument/2006/customXml" ds:itemID="{EC883D5B-6B54-497B-A057-7C79A73C5A33}">
  <ds:schemaRefs/>
</ds:datastoreItem>
</file>

<file path=customXml/itemProps23.xml><?xml version="1.0" encoding="utf-8"?>
<ds:datastoreItem xmlns:ds="http://schemas.openxmlformats.org/officeDocument/2006/customXml" ds:itemID="{29197B60-1DA5-4ABC-8CF8-A654FF04F438}">
  <ds:schemaRefs/>
</ds:datastoreItem>
</file>

<file path=customXml/itemProps24.xml><?xml version="1.0" encoding="utf-8"?>
<ds:datastoreItem xmlns:ds="http://schemas.openxmlformats.org/officeDocument/2006/customXml" ds:itemID="{4ED972F3-85B7-4977-817B-E0195AF49C97}">
  <ds:schemaRefs/>
</ds:datastoreItem>
</file>

<file path=customXml/itemProps25.xml><?xml version="1.0" encoding="utf-8"?>
<ds:datastoreItem xmlns:ds="http://schemas.openxmlformats.org/officeDocument/2006/customXml" ds:itemID="{5BE85BE9-57E3-4B39-8CED-A7A8D5C6C48F}">
  <ds:schemaRefs/>
</ds:datastoreItem>
</file>

<file path=customXml/itemProps26.xml><?xml version="1.0" encoding="utf-8"?>
<ds:datastoreItem xmlns:ds="http://schemas.openxmlformats.org/officeDocument/2006/customXml" ds:itemID="{2858D80B-7A31-4FA3-9227-9C5D43C84B00}">
  <ds:schemaRefs/>
</ds:datastoreItem>
</file>

<file path=customXml/itemProps27.xml><?xml version="1.0" encoding="utf-8"?>
<ds:datastoreItem xmlns:ds="http://schemas.openxmlformats.org/officeDocument/2006/customXml" ds:itemID="{BE4A7957-2FD6-4003-9DA6-724E90A901E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53FDBEF2-262A-4A03-A4F1-6AAB548603E5}">
  <ds:schemaRefs/>
</ds:datastoreItem>
</file>

<file path=customXml/itemProps4.xml><?xml version="1.0" encoding="utf-8"?>
<ds:datastoreItem xmlns:ds="http://schemas.openxmlformats.org/officeDocument/2006/customXml" ds:itemID="{D287CD84-A8F8-4926-BE4D-E3B02400E9E3}">
  <ds:schemaRefs/>
</ds:datastoreItem>
</file>

<file path=customXml/itemProps5.xml><?xml version="1.0" encoding="utf-8"?>
<ds:datastoreItem xmlns:ds="http://schemas.openxmlformats.org/officeDocument/2006/customXml" ds:itemID="{C807120E-6E55-4631-8733-33CA3CF3FFB2}">
  <ds:schemaRefs/>
</ds:datastoreItem>
</file>

<file path=customXml/itemProps6.xml><?xml version="1.0" encoding="utf-8"?>
<ds:datastoreItem xmlns:ds="http://schemas.openxmlformats.org/officeDocument/2006/customXml" ds:itemID="{D507A011-8B18-4F1C-A802-8A72C041D972}">
  <ds:schemaRefs/>
</ds:datastoreItem>
</file>

<file path=customXml/itemProps7.xml><?xml version="1.0" encoding="utf-8"?>
<ds:datastoreItem xmlns:ds="http://schemas.openxmlformats.org/officeDocument/2006/customXml" ds:itemID="{ECCB0FC0-0C11-4D64-8BE1-83A1B9EE2F2D}">
  <ds:schemaRefs>
    <ds:schemaRef ds:uri="http://schemas.microsoft.com/sharepoint/v3/contenttype/forms"/>
  </ds:schemaRefs>
</ds:datastoreItem>
</file>

<file path=customXml/itemProps8.xml><?xml version="1.0" encoding="utf-8"?>
<ds:datastoreItem xmlns:ds="http://schemas.openxmlformats.org/officeDocument/2006/customXml" ds:itemID="{FEF76402-D09D-4650-A5B5-E3F9D3A70F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008ea5-8f53-454b-b492-e7a31829d0df"/>
    <ds:schemaRef ds:uri="15de5d0e-037c-4860-bd65-6f84df1798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9.xml><?xml version="1.0" encoding="utf-8"?>
<ds:datastoreItem xmlns:ds="http://schemas.openxmlformats.org/officeDocument/2006/customXml" ds:itemID="{8B7CA1CF-B7D5-47E5-9B74-0CB2F482A9C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明细</vt:lpstr>
      <vt:lpstr>问题表1</vt:lpstr>
      <vt:lpstr>问题表2</vt:lpstr>
      <vt:lpstr>正常表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娄永坤</dc:creator>
  <cp:lastModifiedBy>娄永坤</cp:lastModifiedBy>
  <dcterms:created xsi:type="dcterms:W3CDTF">2020-11-26T06:40:03Z</dcterms:created>
  <dcterms:modified xsi:type="dcterms:W3CDTF">2021-10-21T06:11:35Z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0x010100DDB018608F00BD46A3FEFCEF5A774470</vt:lpwstr>
  </property>
</Properties>
</file>