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G:\Dropbox (Jeongjoo)\estimation_matlab\Covid19_seoul_gyeonggi\data\"/>
    </mc:Choice>
  </mc:AlternateContent>
  <xr:revisionPtr revIDLastSave="0" documentId="8_{17709BC9-6831-4A27-807B-8E72D99905D3}" xr6:coauthVersionLast="47" xr6:coauthVersionMax="47" xr10:uidLastSave="{00000000-0000-0000-0000-000000000000}"/>
  <bookViews>
    <workbookView xWindow="1356" yWindow="2172" windowWidth="23040" windowHeight="12204" activeTab="3" xr2:uid="{00000000-000D-0000-FFFF-FFFF00000000}"/>
  </bookViews>
  <sheets>
    <sheet name="total" sheetId="1" r:id="rId1"/>
    <sheet name="Sheet1" sheetId="4" r:id="rId2"/>
    <sheet name="서울" sheetId="2" r:id="rId3"/>
    <sheet name="경기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0" i="3" l="1"/>
  <c r="I330" i="3"/>
  <c r="J326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241" i="3"/>
  <c r="J331" i="3"/>
  <c r="H258" i="3"/>
  <c r="H282" i="3"/>
  <c r="H306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H241" i="3" s="1"/>
  <c r="G241" i="3"/>
  <c r="F242" i="3"/>
  <c r="H242" i="3" s="1"/>
  <c r="G242" i="3"/>
  <c r="F243" i="3"/>
  <c r="H243" i="3" s="1"/>
  <c r="G243" i="3"/>
  <c r="F244" i="3"/>
  <c r="H244" i="3" s="1"/>
  <c r="G244" i="3"/>
  <c r="F245" i="3"/>
  <c r="H245" i="3" s="1"/>
  <c r="G245" i="3"/>
  <c r="F246" i="3"/>
  <c r="H246" i="3" s="1"/>
  <c r="G246" i="3"/>
  <c r="F247" i="3"/>
  <c r="H247" i="3" s="1"/>
  <c r="G247" i="3"/>
  <c r="F248" i="3"/>
  <c r="H248" i="3" s="1"/>
  <c r="G248" i="3"/>
  <c r="F249" i="3"/>
  <c r="H249" i="3" s="1"/>
  <c r="G249" i="3"/>
  <c r="F250" i="3"/>
  <c r="H250" i="3" s="1"/>
  <c r="G250" i="3"/>
  <c r="F251" i="3"/>
  <c r="H251" i="3" s="1"/>
  <c r="G251" i="3"/>
  <c r="F252" i="3"/>
  <c r="H252" i="3" s="1"/>
  <c r="G252" i="3"/>
  <c r="F253" i="3"/>
  <c r="H253" i="3" s="1"/>
  <c r="G253" i="3"/>
  <c r="F254" i="3"/>
  <c r="H254" i="3" s="1"/>
  <c r="G254" i="3"/>
  <c r="F255" i="3"/>
  <c r="H255" i="3" s="1"/>
  <c r="G255" i="3"/>
  <c r="F256" i="3"/>
  <c r="H256" i="3" s="1"/>
  <c r="G256" i="3"/>
  <c r="F257" i="3"/>
  <c r="H257" i="3" s="1"/>
  <c r="G257" i="3"/>
  <c r="F258" i="3"/>
  <c r="G258" i="3"/>
  <c r="F259" i="3"/>
  <c r="H259" i="3" s="1"/>
  <c r="G259" i="3"/>
  <c r="F260" i="3"/>
  <c r="H260" i="3" s="1"/>
  <c r="G260" i="3"/>
  <c r="F261" i="3"/>
  <c r="H261" i="3" s="1"/>
  <c r="G261" i="3"/>
  <c r="F262" i="3"/>
  <c r="H262" i="3" s="1"/>
  <c r="G262" i="3"/>
  <c r="F263" i="3"/>
  <c r="H263" i="3" s="1"/>
  <c r="G263" i="3"/>
  <c r="F264" i="3"/>
  <c r="H264" i="3" s="1"/>
  <c r="G264" i="3"/>
  <c r="F265" i="3"/>
  <c r="H265" i="3" s="1"/>
  <c r="G265" i="3"/>
  <c r="F266" i="3"/>
  <c r="H266" i="3" s="1"/>
  <c r="G266" i="3"/>
  <c r="F267" i="3"/>
  <c r="H267" i="3" s="1"/>
  <c r="G267" i="3"/>
  <c r="F268" i="3"/>
  <c r="H268" i="3" s="1"/>
  <c r="G268" i="3"/>
  <c r="F269" i="3"/>
  <c r="H269" i="3" s="1"/>
  <c r="G269" i="3"/>
  <c r="F270" i="3"/>
  <c r="H270" i="3" s="1"/>
  <c r="G270" i="3"/>
  <c r="F271" i="3"/>
  <c r="H271" i="3" s="1"/>
  <c r="G271" i="3"/>
  <c r="F272" i="3"/>
  <c r="H272" i="3" s="1"/>
  <c r="G272" i="3"/>
  <c r="F273" i="3"/>
  <c r="H273" i="3" s="1"/>
  <c r="G273" i="3"/>
  <c r="F274" i="3"/>
  <c r="H274" i="3" s="1"/>
  <c r="G274" i="3"/>
  <c r="F275" i="3"/>
  <c r="H275" i="3" s="1"/>
  <c r="G275" i="3"/>
  <c r="F276" i="3"/>
  <c r="H276" i="3" s="1"/>
  <c r="G276" i="3"/>
  <c r="F277" i="3"/>
  <c r="H277" i="3" s="1"/>
  <c r="G277" i="3"/>
  <c r="F278" i="3"/>
  <c r="H278" i="3" s="1"/>
  <c r="G278" i="3"/>
  <c r="F279" i="3"/>
  <c r="H279" i="3" s="1"/>
  <c r="G279" i="3"/>
  <c r="F280" i="3"/>
  <c r="H280" i="3" s="1"/>
  <c r="G280" i="3"/>
  <c r="F281" i="3"/>
  <c r="H281" i="3" s="1"/>
  <c r="G281" i="3"/>
  <c r="F282" i="3"/>
  <c r="G282" i="3"/>
  <c r="F283" i="3"/>
  <c r="H283" i="3" s="1"/>
  <c r="G283" i="3"/>
  <c r="F284" i="3"/>
  <c r="H284" i="3" s="1"/>
  <c r="G284" i="3"/>
  <c r="F285" i="3"/>
  <c r="H285" i="3" s="1"/>
  <c r="G285" i="3"/>
  <c r="F286" i="3"/>
  <c r="H286" i="3" s="1"/>
  <c r="G286" i="3"/>
  <c r="F287" i="3"/>
  <c r="H287" i="3" s="1"/>
  <c r="G287" i="3"/>
  <c r="F288" i="3"/>
  <c r="H288" i="3" s="1"/>
  <c r="G288" i="3"/>
  <c r="F289" i="3"/>
  <c r="H289" i="3" s="1"/>
  <c r="G289" i="3"/>
  <c r="F290" i="3"/>
  <c r="H290" i="3" s="1"/>
  <c r="G290" i="3"/>
  <c r="F291" i="3"/>
  <c r="H291" i="3" s="1"/>
  <c r="G291" i="3"/>
  <c r="F292" i="3"/>
  <c r="H292" i="3" s="1"/>
  <c r="G292" i="3"/>
  <c r="F293" i="3"/>
  <c r="H293" i="3" s="1"/>
  <c r="G293" i="3"/>
  <c r="F294" i="3"/>
  <c r="H294" i="3" s="1"/>
  <c r="G294" i="3"/>
  <c r="F295" i="3"/>
  <c r="H295" i="3" s="1"/>
  <c r="G295" i="3"/>
  <c r="F296" i="3"/>
  <c r="H296" i="3" s="1"/>
  <c r="G296" i="3"/>
  <c r="F297" i="3"/>
  <c r="H297" i="3" s="1"/>
  <c r="G297" i="3"/>
  <c r="F298" i="3"/>
  <c r="H298" i="3" s="1"/>
  <c r="G298" i="3"/>
  <c r="F299" i="3"/>
  <c r="H299" i="3" s="1"/>
  <c r="G299" i="3"/>
  <c r="F300" i="3"/>
  <c r="H300" i="3" s="1"/>
  <c r="G300" i="3"/>
  <c r="F301" i="3"/>
  <c r="H301" i="3" s="1"/>
  <c r="G301" i="3"/>
  <c r="F302" i="3"/>
  <c r="H302" i="3" s="1"/>
  <c r="G302" i="3"/>
  <c r="F303" i="3"/>
  <c r="H303" i="3" s="1"/>
  <c r="G303" i="3"/>
  <c r="F304" i="3"/>
  <c r="H304" i="3" s="1"/>
  <c r="G304" i="3"/>
  <c r="F305" i="3"/>
  <c r="H305" i="3" s="1"/>
  <c r="G305" i="3"/>
  <c r="F306" i="3"/>
  <c r="G306" i="3"/>
  <c r="F307" i="3"/>
  <c r="H307" i="3" s="1"/>
  <c r="G307" i="3"/>
  <c r="F308" i="3"/>
  <c r="H308" i="3" s="1"/>
  <c r="G308" i="3"/>
  <c r="F309" i="3"/>
  <c r="H309" i="3" s="1"/>
  <c r="G309" i="3"/>
  <c r="F310" i="3"/>
  <c r="H310" i="3" s="1"/>
  <c r="G310" i="3"/>
  <c r="F311" i="3"/>
  <c r="H311" i="3" s="1"/>
  <c r="G311" i="3"/>
  <c r="F312" i="3"/>
  <c r="H312" i="3" s="1"/>
  <c r="G312" i="3"/>
  <c r="F313" i="3"/>
  <c r="H313" i="3" s="1"/>
  <c r="G313" i="3"/>
  <c r="F314" i="3"/>
  <c r="H314" i="3" s="1"/>
  <c r="G314" i="3"/>
  <c r="F315" i="3"/>
  <c r="H315" i="3" s="1"/>
  <c r="G315" i="3"/>
  <c r="F316" i="3"/>
  <c r="H316" i="3" s="1"/>
  <c r="G316" i="3"/>
  <c r="F317" i="3"/>
  <c r="H317" i="3" s="1"/>
  <c r="G317" i="3"/>
  <c r="F318" i="3"/>
  <c r="H318" i="3" s="1"/>
  <c r="G318" i="3"/>
  <c r="F319" i="3"/>
  <c r="H319" i="3" s="1"/>
  <c r="G319" i="3"/>
  <c r="F320" i="3"/>
  <c r="H320" i="3" s="1"/>
  <c r="G320" i="3"/>
  <c r="F321" i="3"/>
  <c r="H321" i="3" s="1"/>
  <c r="G321" i="3"/>
  <c r="F322" i="3"/>
  <c r="H322" i="3" s="1"/>
  <c r="G322" i="3"/>
  <c r="F323" i="3"/>
  <c r="H323" i="3" s="1"/>
  <c r="G323" i="3"/>
  <c r="F324" i="3"/>
  <c r="H324" i="3" s="1"/>
  <c r="G324" i="3"/>
  <c r="F325" i="3"/>
  <c r="H325" i="3" s="1"/>
  <c r="G325" i="3"/>
  <c r="G2" i="3"/>
  <c r="F2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F330" i="3"/>
  <c r="F331" i="3" s="1"/>
  <c r="D326" i="3"/>
  <c r="I331" i="3" s="1"/>
  <c r="B326" i="3"/>
  <c r="C326" i="3"/>
  <c r="G330" i="3" s="1"/>
  <c r="G331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2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H326" i="3" l="1"/>
  <c r="H330" i="3"/>
  <c r="H331" i="3" s="1"/>
</calcChain>
</file>

<file path=xl/sharedStrings.xml><?xml version="1.0" encoding="utf-8"?>
<sst xmlns="http://schemas.openxmlformats.org/spreadsheetml/2006/main" count="1152" uniqueCount="490">
  <si>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</si>
  <si>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</si>
  <si>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</si>
  <si>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</si>
  <si>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</si>
  <si>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</si>
  <si>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</si>
  <si>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</si>
  <si>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</si>
  <si>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</si>
  <si>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</si>
  <si>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</si>
  <si>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</si>
  <si>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</si>
  <si>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</si>
  <si>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</si>
  <si>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</si>
  <si>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</si>
  <si>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</si>
  <si>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</si>
  <si>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</si>
  <si>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</si>
  <si>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</si>
  <si>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</si>
  <si>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</si>
  <si>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</si>
  <si>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</si>
  <si>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</si>
  <si>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</si>
  <si>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</si>
  <si>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</si>
  <si>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</si>
  <si>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</si>
  <si>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</si>
  <si>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</si>
  <si>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</si>
  <si>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</si>
  <si>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</si>
  <si>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</si>
  <si>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</si>
  <si>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</si>
  <si>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</si>
  <si>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</si>
  <si>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</si>
  <si>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</si>
  <si>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</si>
  <si>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</si>
  <si>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</si>
  <si>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</si>
  <si>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</si>
  <si>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</si>
  <si>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</si>
  <si>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</si>
  <si>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</si>
  <si>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</si>
  <si>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</si>
  <si>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</si>
  <si>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</si>
  <si>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</si>
  <si>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</si>
  <si>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</si>
  <si>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</si>
  <si>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</si>
  <si>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</si>
  <si>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</si>
  <si>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</si>
  <si>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</si>
  <si>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</si>
  <si>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</si>
  <si>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</si>
  <si>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</si>
  <si>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</si>
  <si>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</si>
  <si>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</si>
  <si>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</si>
  <si>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</si>
  <si>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</si>
  <si>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</si>
  <si>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</si>
  <si>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</si>
  <si>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</si>
  <si>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</si>
  <si>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</si>
  <si>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</si>
  <si>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</si>
  <si>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</si>
  <si>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</si>
  <si>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</si>
  <si>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</si>
  <si>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</si>
  <si>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</si>
  <si>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</si>
  <si>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</si>
  <si>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</si>
  <si>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</si>
  <si>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</si>
  <si>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</si>
  <si>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</si>
  <si>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</si>
  <si>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</si>
  <si>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</si>
  <si>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</si>
  <si>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</si>
  <si>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</si>
  <si>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</si>
  <si>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</si>
  <si>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</si>
  <si>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</si>
  <si>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</si>
  <si>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</si>
  <si>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</si>
  <si>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</si>
  <si>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</si>
  <si>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</si>
  <si>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</si>
  <si>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</si>
  <si>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</si>
  <si>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</si>
  <si>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</si>
  <si>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</si>
  <si>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</si>
  <si>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</si>
  <si>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</si>
  <si>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</si>
  <si>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</si>
  <si>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</si>
  <si>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</si>
  <si>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</si>
  <si>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</si>
  <si>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</si>
  <si>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</si>
  <si>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</si>
  <si>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</si>
  <si>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</si>
  <si>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</si>
  <si>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</si>
  <si>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</si>
  <si>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</si>
  <si>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</si>
  <si>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</si>
  <si>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</si>
  <si>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</si>
  <si>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</si>
  <si>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</si>
  <si>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</si>
  <si>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</si>
  <si>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</si>
  <si>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</si>
  <si>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</si>
  <si>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</si>
  <si>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</si>
  <si>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</si>
  <si>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</si>
  <si>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</si>
  <si>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</si>
  <si>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</si>
  <si>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</si>
  <si>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</si>
  <si>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</si>
  <si>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</si>
  <si>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</si>
  <si>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</si>
  <si>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</si>
  <si>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</si>
  <si>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</si>
  <si>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</si>
  <si>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</si>
  <si>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</si>
  <si>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</si>
  <si>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</si>
  <si>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</si>
  <si>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</si>
  <si>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</si>
  <si>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</si>
  <si>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</si>
  <si>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</si>
  <si>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</si>
  <si>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</si>
  <si>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</si>
  <si>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</si>
  <si>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</si>
  <si>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</si>
  <si>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</si>
  <si>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</si>
  <si>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</si>
  <si>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</si>
  <si>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</si>
  <si>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</si>
  <si>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</si>
  <si>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</si>
  <si>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</si>
  <si>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</si>
  <si>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</si>
  <si>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</si>
  <si>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</si>
  <si>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</si>
  <si>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</si>
  <si>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</si>
  <si>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</si>
  <si>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</si>
  <si>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</si>
  <si>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</si>
  <si>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</si>
  <si>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</si>
  <si>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</si>
  <si>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</si>
  <si>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</si>
  <si>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</si>
  <si>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</si>
  <si>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</si>
  <si>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</si>
  <si>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</si>
  <si>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</si>
  <si>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</si>
  <si>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</si>
  <si>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</si>
  <si>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</si>
  <si>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</si>
  <si>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</si>
  <si>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</si>
  <si>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</si>
  <si>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</si>
  <si>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</si>
  <si>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</si>
  <si>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</si>
  <si>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</si>
  <si>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</si>
  <si>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</si>
  <si>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</si>
  <si>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</si>
  <si>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</si>
  <si>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</si>
  <si>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</si>
  <si>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</si>
  <si>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</si>
  <si>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</si>
  <si>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</si>
  <si>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</si>
  <si>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</si>
  <si>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</si>
  <si>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</si>
  <si>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</si>
  <si>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</si>
  <si>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</si>
  <si>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</si>
  <si>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</si>
  <si>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</si>
  <si>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</si>
  <si>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</si>
  <si>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</si>
  <si>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</si>
  <si>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</si>
  <si>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</si>
  <si>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</si>
  <si>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</si>
  <si>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</si>
  <si>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</si>
  <si>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</si>
  <si>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</si>
  <si>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</si>
  <si>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</si>
  <si>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</si>
  <si>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</si>
  <si>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</si>
  <si>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</si>
  <si>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</si>
  <si>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</si>
  <si>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</si>
  <si>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</si>
  <si>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</si>
  <si>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</si>
  <si>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</si>
  <si>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</si>
  <si>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</si>
  <si>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</si>
  <si>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</si>
  <si>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</si>
  <si>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</si>
  <si>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</si>
  <si>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</si>
  <si>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</si>
  <si>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</si>
  <si>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</si>
  <si>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</si>
  <si>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</si>
  <si>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</si>
  <si>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</si>
  <si>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</si>
  <si>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</si>
  <si>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</si>
  <si>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</si>
  <si>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</si>
  <si>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</si>
  <si>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</si>
  <si>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</si>
  <si>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</si>
  <si>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</si>
  <si>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</si>
  <si>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</si>
  <si>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</si>
  <si>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</si>
  <si>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</si>
  <si>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</si>
  <si>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</si>
  <si>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</si>
  <si>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</si>
  <si>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</si>
  <si>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</si>
  <si>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</si>
  <si>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</si>
  <si>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</si>
  <si>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</si>
  <si>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</si>
  <si>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</si>
  <si>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</si>
  <si>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</si>
  <si>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</si>
  <si>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</si>
  <si>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</si>
  <si>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</si>
  <si>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</si>
  <si>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</si>
  <si>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</si>
  <si>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</si>
  <si>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</si>
  <si>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</si>
  <si>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</si>
  <si>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</si>
  <si>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</si>
  <si>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</si>
  <si>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</si>
  <si>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</si>
  <si>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</si>
  <si>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</si>
  <si>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</si>
  <si>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</si>
  <si>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</si>
  <si>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</si>
  <si>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</si>
  <si>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</si>
  <si>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</si>
  <si>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</si>
  <si>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</si>
  <si>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</si>
  <si>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</si>
  <si>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</si>
  <si>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</si>
  <si>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</si>
  <si>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</si>
  <si>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</si>
  <si>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</si>
  <si>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</si>
  <si>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</si>
  <si>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</si>
  <si>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</si>
  <si>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</si>
  <si>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</si>
  <si>
    <t>2022.02.01</t>
    <phoneticPr fontId="2" type="noConversion"/>
  </si>
  <si>
    <t>2022.02.02</t>
  </si>
  <si>
    <t>2022.02.03</t>
  </si>
  <si>
    <t>2022.02.04</t>
  </si>
  <si>
    <t>2022.02.05</t>
  </si>
  <si>
    <t>2022.02.06</t>
  </si>
  <si>
    <t>2022.02.07</t>
  </si>
  <si>
    <t>2022.02.08</t>
  </si>
  <si>
    <t>2022.02.09</t>
  </si>
  <si>
    <t>2022.02.10</t>
  </si>
  <si>
    <t>2022.02.11</t>
  </si>
  <si>
    <t>2022.02.12</t>
  </si>
  <si>
    <t>2022.02.13</t>
  </si>
  <si>
    <t>2022.02.14</t>
  </si>
  <si>
    <t>2022.02.15</t>
  </si>
  <si>
    <t>2022.02.16</t>
  </si>
  <si>
    <t>2022.02.17</t>
  </si>
  <si>
    <t>2022.02.18</t>
  </si>
  <si>
    <t>2022.02.19</t>
  </si>
  <si>
    <t>2022.02.20</t>
  </si>
  <si>
    <t>2022.02.21</t>
  </si>
  <si>
    <t>2022.02.22</t>
  </si>
  <si>
    <t>2022.02.23</t>
  </si>
  <si>
    <t>2022.02.24</t>
  </si>
  <si>
    <t>2022.02.25</t>
  </si>
  <si>
    <t>2022.02.26</t>
  </si>
  <si>
    <t>2022.02.27</t>
  </si>
  <si>
    <t>2022.02.28</t>
  </si>
  <si>
    <t>2022.03.01</t>
    <phoneticPr fontId="2" type="noConversion"/>
  </si>
  <si>
    <t>2022.03.02</t>
  </si>
  <si>
    <t>2022.03.03</t>
  </si>
  <si>
    <t>2022.03.04</t>
  </si>
  <si>
    <t>2022.03.05</t>
  </si>
  <si>
    <t>2022.03.06</t>
  </si>
  <si>
    <t>2022.03.07</t>
  </si>
  <si>
    <t>2022.03.08</t>
  </si>
  <si>
    <t>2022.03.09</t>
  </si>
  <si>
    <t>2022.03.10</t>
  </si>
  <si>
    <t>2022.03.11</t>
  </si>
  <si>
    <t>2022.03.12</t>
  </si>
  <si>
    <t>2022.03.13</t>
  </si>
  <si>
    <t>2022.03.14</t>
  </si>
  <si>
    <t>2022.03.15</t>
  </si>
  <si>
    <t>2022.03.16</t>
  </si>
  <si>
    <t>2022.03.17</t>
  </si>
  <si>
    <t>2022.03.18</t>
  </si>
  <si>
    <t>2022.03.19</t>
  </si>
  <si>
    <t>2022.03.20</t>
  </si>
  <si>
    <t>2022.03.21</t>
  </si>
  <si>
    <t>2022.03.22</t>
  </si>
  <si>
    <t>2022.03.23</t>
  </si>
  <si>
    <t>2022.03.24</t>
  </si>
  <si>
    <t>2022.03.25</t>
  </si>
  <si>
    <t>2022.03.26</t>
  </si>
  <si>
    <t>2022.03.27</t>
  </si>
  <si>
    <t>2022.03.28</t>
  </si>
  <si>
    <t>2022.03.29</t>
  </si>
  <si>
    <t>2022.03.30</t>
  </si>
  <si>
    <t>2022.03.31</t>
  </si>
  <si>
    <t>2022.04.01</t>
    <phoneticPr fontId="2" type="noConversion"/>
  </si>
  <si>
    <t>2022.04.02</t>
  </si>
  <si>
    <t>2022.04.03</t>
  </si>
  <si>
    <t>2022.04.04</t>
  </si>
  <si>
    <t>2022.04.05</t>
  </si>
  <si>
    <t>2022.04.06</t>
  </si>
  <si>
    <t>2022.04.07</t>
  </si>
  <si>
    <t>2022.04.08</t>
  </si>
  <si>
    <t>2022.04.09</t>
  </si>
  <si>
    <t>2022.04.10</t>
  </si>
  <si>
    <t>2022.04.11</t>
  </si>
  <si>
    <t>2022.04.12</t>
  </si>
  <si>
    <t>2022.04.13</t>
  </si>
  <si>
    <t>2022.04.14</t>
  </si>
  <si>
    <t>2022.04.15</t>
  </si>
  <si>
    <t>2022.04.16</t>
  </si>
  <si>
    <t>2022.04.17</t>
  </si>
  <si>
    <t>2022.04.18</t>
  </si>
  <si>
    <t>2022.04.19</t>
  </si>
  <si>
    <t>2022.04.20</t>
  </si>
  <si>
    <t>2022.04.21</t>
  </si>
  <si>
    <t>2022.04.22</t>
  </si>
  <si>
    <t>2022.04.23</t>
  </si>
  <si>
    <t>2022.04.24</t>
  </si>
  <si>
    <t>2022.04.25</t>
  </si>
  <si>
    <t>2022.04.26</t>
  </si>
  <si>
    <t>2022.04.27</t>
  </si>
  <si>
    <t>2022.04.28</t>
  </si>
  <si>
    <t>2022.04.29</t>
  </si>
  <si>
    <t>2022.04.30</t>
  </si>
  <si>
    <t>2022.05.01</t>
    <phoneticPr fontId="2" type="noConversion"/>
  </si>
  <si>
    <t>2022.05.02</t>
  </si>
  <si>
    <t>2022.05.03</t>
  </si>
  <si>
    <t>2022.05.04</t>
  </si>
  <si>
    <t>2022.05.05</t>
  </si>
  <si>
    <t>2022.05.06</t>
  </si>
  <si>
    <t>2022.05.07</t>
  </si>
  <si>
    <t>2022.05.08</t>
  </si>
  <si>
    <t>2022.05.09</t>
  </si>
  <si>
    <t>2022.05.10</t>
  </si>
  <si>
    <t>2022.05.11</t>
  </si>
  <si>
    <t>2022.05.12</t>
  </si>
  <si>
    <t>2022.05.13</t>
  </si>
  <si>
    <t>2022.05.14</t>
  </si>
  <si>
    <t>2022.05.15</t>
  </si>
  <si>
    <t>2022.05.16</t>
  </si>
  <si>
    <t>2022.05.17</t>
  </si>
  <si>
    <t>2022.05.18</t>
  </si>
  <si>
    <t>2022.05.19</t>
  </si>
  <si>
    <t>2022.05.20</t>
  </si>
  <si>
    <t>2022.05.21</t>
  </si>
  <si>
    <t>2022.05.22</t>
  </si>
  <si>
    <t>2022.05.23</t>
  </si>
  <si>
    <t>2022.05.24</t>
  </si>
  <si>
    <t>2022.05.25</t>
  </si>
  <si>
    <t>2022.05.26</t>
  </si>
  <si>
    <t>2022.05.27</t>
  </si>
  <si>
    <t>2022.05.28</t>
  </si>
  <si>
    <t>2022.05.29</t>
  </si>
  <si>
    <t>2022.05.30</t>
  </si>
  <si>
    <t>2022.05.31</t>
  </si>
  <si>
    <t>2021.11.01</t>
    <phoneticPr fontId="2" type="noConversion"/>
  </si>
  <si>
    <t>2021.12.01</t>
    <phoneticPr fontId="2" type="noConversion"/>
  </si>
  <si>
    <t>3차 접종자 수</t>
    <phoneticPr fontId="2" type="noConversion"/>
  </si>
  <si>
    <t>2022.01.01</t>
    <phoneticPr fontId="2" type="noConversion"/>
  </si>
  <si>
    <t>2021.09.01</t>
  </si>
  <si>
    <t>2021.10.01</t>
  </si>
  <si>
    <t>2021.11.01</t>
  </si>
  <si>
    <t>2021.12.01</t>
  </si>
  <si>
    <t>S</t>
    <phoneticPr fontId="2" type="noConversion"/>
  </si>
  <si>
    <t>V1</t>
    <phoneticPr fontId="2" type="noConversion"/>
  </si>
  <si>
    <t>V2</t>
    <phoneticPr fontId="2" type="noConversion"/>
  </si>
  <si>
    <t>V3</t>
    <phoneticPr fontId="2" type="noConversion"/>
  </si>
  <si>
    <t>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</si>
</sst>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3" fontId="3" fillId="0" borderId="0" xfId="0" applyNumberFormat="1" applyFont="1">
      <alignment vertical="center"/>
    </xf>
    <xf numFmtId="0" fontId="0" fillId="0" borderId="0" xfId="0" applyFont="1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72"/>
  <sheetViews>
    <sheetView zoomScaleNormal="100" zoomScaleSheetLayoutView="75" workbookViewId="0">
      <selection activeCell="D325" sqref="A1:D325"/>
    </sheetView>
  </sheetViews>
  <sheetFormatPr defaultColWidth="10.90625" defaultRowHeight="19.2" x14ac:dyDescent="0.45"/>
  <sheetData>
    <row r="1" spans="1:4" x14ac:dyDescent="0.45">
      <c r="A1" s="2" t="s">
        <v>197</v>
      </c>
      <c r="B1" s="2" t="s">
        <v>195</v>
      </c>
      <c r="C1" s="2" t="s">
        <v>194</v>
      </c>
    </row>
    <row r="2" spans="1:4" x14ac:dyDescent="0.45">
      <c r="A2" t="s">
        <v>199</v>
      </c>
      <c r="B2" s="2">
        <f>서울!B2+경기!B2</f>
        <v>0</v>
      </c>
      <c r="C2" s="2">
        <f>서울!C2+경기!C2</f>
        <v>0</v>
      </c>
      <c r="D2" s="2">
        <f>서울!D2+경기!D2</f>
        <v>0</v>
      </c>
    </row>
    <row r="3" spans="1:4" x14ac:dyDescent="0.45">
      <c r="A3" t="s">
        <v>198</v>
      </c>
      <c r="B3" s="2">
        <f>서울!B3+경기!B3</f>
        <v>0</v>
      </c>
      <c r="C3" s="2">
        <f>서울!C3+경기!C3</f>
        <v>0</v>
      </c>
      <c r="D3" s="2">
        <f>서울!D3+경기!D3</f>
        <v>0</v>
      </c>
    </row>
    <row r="4" spans="1:4" x14ac:dyDescent="0.45">
      <c r="A4" t="s">
        <v>191</v>
      </c>
      <c r="B4" s="2">
        <f>서울!B4+경기!B4</f>
        <v>0</v>
      </c>
      <c r="C4" s="2">
        <f>서울!C4+경기!C4</f>
        <v>0</v>
      </c>
      <c r="D4" s="2">
        <f>서울!D4+경기!D4</f>
        <v>0</v>
      </c>
    </row>
    <row r="5" spans="1:4" x14ac:dyDescent="0.45">
      <c r="A5" t="s">
        <v>190</v>
      </c>
      <c r="B5" s="2">
        <f>서울!B5+경기!B5</f>
        <v>0</v>
      </c>
      <c r="C5" s="2">
        <f>서울!C5+경기!C5</f>
        <v>0</v>
      </c>
      <c r="D5" s="2">
        <f>서울!D5+경기!D5</f>
        <v>0</v>
      </c>
    </row>
    <row r="6" spans="1:4" x14ac:dyDescent="0.45">
      <c r="A6" t="s">
        <v>189</v>
      </c>
      <c r="B6" s="2">
        <f>서울!B6+경기!B6</f>
        <v>0</v>
      </c>
      <c r="C6" s="2">
        <f>서울!C6+경기!C6</f>
        <v>0</v>
      </c>
      <c r="D6" s="2">
        <f>서울!D6+경기!D6</f>
        <v>0</v>
      </c>
    </row>
    <row r="7" spans="1:4" x14ac:dyDescent="0.45">
      <c r="A7" t="s">
        <v>193</v>
      </c>
      <c r="B7" s="2">
        <f>서울!B7+경기!B7</f>
        <v>0</v>
      </c>
      <c r="C7" s="2">
        <f>서울!C7+경기!C7</f>
        <v>0</v>
      </c>
      <c r="D7" s="2">
        <f>서울!D7+경기!D7</f>
        <v>0</v>
      </c>
    </row>
    <row r="8" spans="1:4" x14ac:dyDescent="0.45">
      <c r="A8" t="s">
        <v>192</v>
      </c>
      <c r="B8" s="2">
        <f>서울!B8+경기!B8</f>
        <v>0</v>
      </c>
      <c r="C8" s="2">
        <f>서울!C8+경기!C8</f>
        <v>0</v>
      </c>
      <c r="D8" s="2">
        <f>서울!D8+경기!D8</f>
        <v>0</v>
      </c>
    </row>
    <row r="9" spans="1:4" x14ac:dyDescent="0.45">
      <c r="A9" t="s">
        <v>188</v>
      </c>
      <c r="B9" s="2">
        <f>서울!B9+경기!B9</f>
        <v>0</v>
      </c>
      <c r="C9" s="2">
        <f>서울!C9+경기!C9</f>
        <v>0</v>
      </c>
      <c r="D9" s="2">
        <f>서울!D9+경기!D9</f>
        <v>0</v>
      </c>
    </row>
    <row r="10" spans="1:4" x14ac:dyDescent="0.45">
      <c r="A10" t="s">
        <v>201</v>
      </c>
      <c r="B10" s="2">
        <f>서울!B10+경기!B10</f>
        <v>0</v>
      </c>
      <c r="C10" s="2">
        <f>서울!C10+경기!C10</f>
        <v>0</v>
      </c>
      <c r="D10" s="2">
        <f>서울!D10+경기!D10</f>
        <v>0</v>
      </c>
    </row>
    <row r="11" spans="1:4" x14ac:dyDescent="0.45">
      <c r="A11" t="s">
        <v>200</v>
      </c>
      <c r="B11" s="2">
        <f>서울!B11+경기!B11</f>
        <v>0</v>
      </c>
      <c r="C11" s="2">
        <f>서울!C11+경기!C11</f>
        <v>0</v>
      </c>
      <c r="D11" s="2">
        <f>서울!D11+경기!D11</f>
        <v>0</v>
      </c>
    </row>
    <row r="12" spans="1:4" x14ac:dyDescent="0.45">
      <c r="A12" t="s">
        <v>196</v>
      </c>
      <c r="B12" s="2">
        <f>서울!B12+경기!B12</f>
        <v>0</v>
      </c>
      <c r="C12" s="2">
        <f>서울!C12+경기!C12</f>
        <v>0</v>
      </c>
      <c r="D12" s="2">
        <f>서울!D12+경기!D12</f>
        <v>0</v>
      </c>
    </row>
    <row r="13" spans="1:4" x14ac:dyDescent="0.45">
      <c r="A13" t="s">
        <v>11</v>
      </c>
      <c r="B13" s="2">
        <f>서울!B13+경기!B13</f>
        <v>7376</v>
      </c>
      <c r="C13" s="2">
        <f>서울!C13+경기!C13</f>
        <v>0</v>
      </c>
      <c r="D13" s="2">
        <f>서울!D13+경기!D13</f>
        <v>0</v>
      </c>
    </row>
    <row r="14" spans="1:4" x14ac:dyDescent="0.45">
      <c r="A14" t="s">
        <v>3</v>
      </c>
      <c r="B14" s="2">
        <f>서울!B14+경기!B14</f>
        <v>1293</v>
      </c>
      <c r="C14" s="2">
        <f>서울!C14+경기!C14</f>
        <v>0</v>
      </c>
      <c r="D14" s="2">
        <f>서울!D14+경기!D14</f>
        <v>0</v>
      </c>
    </row>
    <row r="15" spans="1:4" x14ac:dyDescent="0.45">
      <c r="A15" t="s">
        <v>4</v>
      </c>
      <c r="B15" s="2">
        <f>서울!B15+경기!B15</f>
        <v>474</v>
      </c>
      <c r="C15" s="2">
        <f>서울!C15+경기!C15</f>
        <v>0</v>
      </c>
      <c r="D15" s="2">
        <f>서울!D15+경기!D15</f>
        <v>0</v>
      </c>
    </row>
    <row r="16" spans="1:4" x14ac:dyDescent="0.45">
      <c r="A16" t="s">
        <v>2</v>
      </c>
      <c r="B16" s="2">
        <f>서울!B16+경기!B16</f>
        <v>643</v>
      </c>
      <c r="C16" s="2">
        <f>서울!C16+경기!C16</f>
        <v>0</v>
      </c>
      <c r="D16" s="2">
        <f>서울!D16+경기!D16</f>
        <v>0</v>
      </c>
    </row>
    <row r="17" spans="1:4" x14ac:dyDescent="0.45">
      <c r="A17" t="s">
        <v>1</v>
      </c>
      <c r="B17" s="2">
        <f>서울!B17+경기!B17</f>
        <v>22847</v>
      </c>
      <c r="C17" s="2">
        <f>서울!C17+경기!C17</f>
        <v>0</v>
      </c>
      <c r="D17" s="2">
        <f>서울!D17+경기!D17</f>
        <v>0</v>
      </c>
    </row>
    <row r="18" spans="1:4" x14ac:dyDescent="0.45">
      <c r="A18" t="s">
        <v>7</v>
      </c>
      <c r="B18" s="2">
        <f>서울!B18+경기!B18</f>
        <v>24249</v>
      </c>
      <c r="C18" s="2">
        <f>서울!C18+경기!C18</f>
        <v>0</v>
      </c>
      <c r="D18" s="2">
        <f>서울!D18+경기!D18</f>
        <v>0</v>
      </c>
    </row>
    <row r="19" spans="1:4" x14ac:dyDescent="0.45">
      <c r="A19" t="s">
        <v>6</v>
      </c>
      <c r="B19" s="2">
        <f>서울!B19+경기!B19</f>
        <v>39104</v>
      </c>
      <c r="C19" s="2">
        <f>서울!C19+경기!C19</f>
        <v>0</v>
      </c>
      <c r="D19" s="2">
        <f>서울!D19+경기!D19</f>
        <v>0</v>
      </c>
    </row>
    <row r="20" spans="1:4" x14ac:dyDescent="0.45">
      <c r="A20" t="s">
        <v>8</v>
      </c>
      <c r="B20" s="2">
        <f>서울!B20+경기!B20</f>
        <v>38264</v>
      </c>
      <c r="C20" s="2">
        <f>서울!C20+경기!C20</f>
        <v>0</v>
      </c>
      <c r="D20" s="2">
        <f>서울!D20+경기!D20</f>
        <v>0</v>
      </c>
    </row>
    <row r="21" spans="1:4" x14ac:dyDescent="0.45">
      <c r="A21" t="s">
        <v>9</v>
      </c>
      <c r="B21" s="2">
        <f>서울!B21+경기!B21</f>
        <v>7383</v>
      </c>
      <c r="C21" s="2">
        <f>서울!C21+경기!C21</f>
        <v>0</v>
      </c>
      <c r="D21" s="2">
        <f>서울!D21+경기!D21</f>
        <v>0</v>
      </c>
    </row>
    <row r="22" spans="1:4" x14ac:dyDescent="0.45">
      <c r="A22" t="s">
        <v>0</v>
      </c>
      <c r="B22" s="2">
        <f>서울!B22+경기!B22</f>
        <v>1216</v>
      </c>
      <c r="C22" s="2">
        <f>서울!C22+경기!C22</f>
        <v>0</v>
      </c>
      <c r="D22" s="2">
        <f>서울!D22+경기!D22</f>
        <v>0</v>
      </c>
    </row>
    <row r="23" spans="1:4" x14ac:dyDescent="0.45">
      <c r="A23" t="s">
        <v>5</v>
      </c>
      <c r="B23" s="2">
        <f>서울!B23+경기!B23</f>
        <v>35497</v>
      </c>
      <c r="C23" s="2">
        <f>서울!C23+경기!C23</f>
        <v>0</v>
      </c>
      <c r="D23" s="2">
        <f>서울!D23+경기!D23</f>
        <v>0</v>
      </c>
    </row>
    <row r="24" spans="1:4" x14ac:dyDescent="0.45">
      <c r="A24" t="s">
        <v>43</v>
      </c>
      <c r="B24" s="2">
        <f>서울!B24+경기!B24</f>
        <v>32866</v>
      </c>
      <c r="C24" s="2">
        <f>서울!C24+경기!C24</f>
        <v>0</v>
      </c>
      <c r="D24" s="2">
        <f>서울!D24+경기!D24</f>
        <v>0</v>
      </c>
    </row>
    <row r="25" spans="1:4" x14ac:dyDescent="0.45">
      <c r="A25" t="s">
        <v>42</v>
      </c>
      <c r="B25" s="2">
        <f>서울!B25+경기!B25</f>
        <v>35785</v>
      </c>
      <c r="C25" s="2">
        <f>서울!C25+경기!C25</f>
        <v>0</v>
      </c>
      <c r="D25" s="2">
        <f>서울!D25+경기!D25</f>
        <v>0</v>
      </c>
    </row>
    <row r="26" spans="1:4" x14ac:dyDescent="0.45">
      <c r="A26" t="s">
        <v>41</v>
      </c>
      <c r="B26" s="2">
        <f>서울!B26+경기!B26</f>
        <v>33522</v>
      </c>
      <c r="C26" s="2">
        <f>서울!C26+경기!C26</f>
        <v>0</v>
      </c>
      <c r="D26" s="2">
        <f>서울!D26+경기!D26</f>
        <v>0</v>
      </c>
    </row>
    <row r="27" spans="1:4" x14ac:dyDescent="0.45">
      <c r="A27" t="s">
        <v>44</v>
      </c>
      <c r="B27" s="2">
        <f>서울!B27+경기!B27</f>
        <v>29205</v>
      </c>
      <c r="C27" s="2">
        <f>서울!C27+경기!C27</f>
        <v>0</v>
      </c>
      <c r="D27" s="2">
        <f>서울!D27+경기!D27</f>
        <v>0</v>
      </c>
    </row>
    <row r="28" spans="1:4" x14ac:dyDescent="0.45">
      <c r="A28" t="s">
        <v>46</v>
      </c>
      <c r="B28" s="2">
        <f>서울!B28+경기!B28</f>
        <v>4328</v>
      </c>
      <c r="C28" s="2">
        <f>서울!C28+경기!C28</f>
        <v>0</v>
      </c>
      <c r="D28" s="2">
        <f>서울!D28+경기!D28</f>
        <v>0</v>
      </c>
    </row>
    <row r="29" spans="1:4" x14ac:dyDescent="0.45">
      <c r="A29" t="s">
        <v>47</v>
      </c>
      <c r="B29" s="2">
        <f>서울!B29+경기!B29</f>
        <v>1892</v>
      </c>
      <c r="C29" s="2">
        <f>서울!C29+경기!C29</f>
        <v>0</v>
      </c>
      <c r="D29" s="2">
        <f>서울!D29+경기!D29</f>
        <v>0</v>
      </c>
    </row>
    <row r="30" spans="1:4" x14ac:dyDescent="0.45">
      <c r="A30" t="s">
        <v>45</v>
      </c>
      <c r="B30" s="2">
        <f>서울!B30+경기!B30</f>
        <v>10064</v>
      </c>
      <c r="C30" s="2">
        <f>서울!C30+경기!C30</f>
        <v>0</v>
      </c>
      <c r="D30" s="2">
        <f>서울!D30+경기!D30</f>
        <v>0</v>
      </c>
    </row>
    <row r="31" spans="1:4" x14ac:dyDescent="0.45">
      <c r="A31" t="s">
        <v>49</v>
      </c>
      <c r="B31" s="2">
        <f>서울!B31+경기!B31</f>
        <v>11443</v>
      </c>
      <c r="C31" s="2">
        <f>서울!C31+경기!C31</f>
        <v>0</v>
      </c>
      <c r="D31" s="2">
        <f>서울!D31+경기!D31</f>
        <v>0</v>
      </c>
    </row>
    <row r="32" spans="1:4" x14ac:dyDescent="0.45">
      <c r="A32" t="s">
        <v>48</v>
      </c>
      <c r="B32" s="2">
        <f>서울!B32+경기!B32</f>
        <v>10538</v>
      </c>
      <c r="C32" s="2">
        <f>서울!C32+경기!C32</f>
        <v>0</v>
      </c>
      <c r="D32" s="2">
        <f>서울!D32+경기!D32</f>
        <v>0</v>
      </c>
    </row>
    <row r="33" spans="1:4" x14ac:dyDescent="0.45">
      <c r="A33" t="s">
        <v>50</v>
      </c>
      <c r="B33" s="2">
        <f>서울!B33+경기!B33</f>
        <v>9878</v>
      </c>
      <c r="C33" s="2">
        <f>서울!C33+경기!C33</f>
        <v>0</v>
      </c>
      <c r="D33" s="2">
        <f>서울!D33+경기!D33</f>
        <v>0</v>
      </c>
    </row>
    <row r="34" spans="1:4" x14ac:dyDescent="0.45">
      <c r="A34" t="s">
        <v>53</v>
      </c>
      <c r="B34" s="2">
        <f>서울!B34+경기!B34</f>
        <v>10480</v>
      </c>
      <c r="C34" s="2">
        <f>서울!C34+경기!C34</f>
        <v>0</v>
      </c>
      <c r="D34" s="2">
        <f>서울!D34+경기!D34</f>
        <v>0</v>
      </c>
    </row>
    <row r="35" spans="1:4" x14ac:dyDescent="0.45">
      <c r="A35" t="s">
        <v>52</v>
      </c>
      <c r="B35" s="2">
        <f>서울!B35+경기!B35</f>
        <v>139</v>
      </c>
      <c r="C35" s="2">
        <f>서울!C35+경기!C35</f>
        <v>566</v>
      </c>
      <c r="D35" s="2">
        <f>서울!D35+경기!D35</f>
        <v>0</v>
      </c>
    </row>
    <row r="36" spans="1:4" x14ac:dyDescent="0.45">
      <c r="A36" t="s">
        <v>54</v>
      </c>
      <c r="B36" s="2">
        <f>서울!B36+경기!B36</f>
        <v>0</v>
      </c>
      <c r="C36" s="2">
        <f>서울!C36+경기!C36</f>
        <v>493</v>
      </c>
      <c r="D36" s="2">
        <f>서울!D36+경기!D36</f>
        <v>0</v>
      </c>
    </row>
    <row r="37" spans="1:4" x14ac:dyDescent="0.45">
      <c r="A37" t="s">
        <v>51</v>
      </c>
      <c r="B37" s="2">
        <f>서울!B37+경기!B37</f>
        <v>3508</v>
      </c>
      <c r="C37" s="2">
        <f>서울!C37+경기!C37</f>
        <v>528</v>
      </c>
      <c r="D37" s="2">
        <f>서울!D37+경기!D37</f>
        <v>0</v>
      </c>
    </row>
    <row r="38" spans="1:4" x14ac:dyDescent="0.45">
      <c r="A38" t="s">
        <v>56</v>
      </c>
      <c r="B38" s="2">
        <f>서울!B38+경기!B38</f>
        <v>6948</v>
      </c>
      <c r="C38" s="2">
        <f>서울!C38+경기!C38</f>
        <v>1074</v>
      </c>
      <c r="D38" s="2">
        <f>서울!D38+경기!D38</f>
        <v>0</v>
      </c>
    </row>
    <row r="39" spans="1:4" x14ac:dyDescent="0.45">
      <c r="A39" t="s">
        <v>55</v>
      </c>
      <c r="B39" s="2">
        <f>서울!B39+경기!B39</f>
        <v>10824</v>
      </c>
      <c r="C39" s="2">
        <f>서울!C39+경기!C39</f>
        <v>963</v>
      </c>
      <c r="D39" s="2">
        <f>서울!D39+경기!D39</f>
        <v>0</v>
      </c>
    </row>
    <row r="40" spans="1:4" x14ac:dyDescent="0.45">
      <c r="A40" t="s">
        <v>57</v>
      </c>
      <c r="B40" s="2">
        <f>서울!B40+경기!B40</f>
        <v>16461</v>
      </c>
      <c r="C40" s="2">
        <f>서울!C40+경기!C40</f>
        <v>941</v>
      </c>
      <c r="D40" s="2">
        <f>서울!D40+경기!D40</f>
        <v>0</v>
      </c>
    </row>
    <row r="41" spans="1:4" x14ac:dyDescent="0.45">
      <c r="A41" t="s">
        <v>60</v>
      </c>
      <c r="B41" s="2">
        <f>서울!B41+경기!B41</f>
        <v>15443</v>
      </c>
      <c r="C41" s="2">
        <f>서울!C41+경기!C41</f>
        <v>975</v>
      </c>
      <c r="D41" s="2">
        <f>서울!D41+경기!D41</f>
        <v>0</v>
      </c>
    </row>
    <row r="42" spans="1:4" x14ac:dyDescent="0.45">
      <c r="A42" t="s">
        <v>59</v>
      </c>
      <c r="B42" s="2">
        <f>서울!B42+경기!B42</f>
        <v>763</v>
      </c>
      <c r="C42" s="2">
        <f>서울!C42+경기!C42</f>
        <v>0</v>
      </c>
      <c r="D42" s="2">
        <f>서울!D42+경기!D42</f>
        <v>0</v>
      </c>
    </row>
    <row r="43" spans="1:4" x14ac:dyDescent="0.45">
      <c r="A43" t="s">
        <v>58</v>
      </c>
      <c r="B43" s="2">
        <f>서울!B43+경기!B43</f>
        <v>0</v>
      </c>
      <c r="C43" s="2">
        <f>서울!C43+경기!C43</f>
        <v>0</v>
      </c>
      <c r="D43" s="2">
        <f>서울!D43+경기!D43</f>
        <v>0</v>
      </c>
    </row>
    <row r="44" spans="1:4" x14ac:dyDescent="0.45">
      <c r="A44" t="s">
        <v>63</v>
      </c>
      <c r="B44" s="2">
        <f>서울!B44+경기!B44</f>
        <v>13351</v>
      </c>
      <c r="C44" s="2">
        <f>서울!C44+경기!C44</f>
        <v>862</v>
      </c>
      <c r="D44" s="2">
        <f>서울!D44+경기!D44</f>
        <v>0</v>
      </c>
    </row>
    <row r="45" spans="1:4" x14ac:dyDescent="0.45">
      <c r="A45" t="s">
        <v>61</v>
      </c>
      <c r="B45" s="2">
        <f>서울!B45+경기!B45</f>
        <v>12077</v>
      </c>
      <c r="C45" s="2">
        <f>서울!C45+경기!C45</f>
        <v>1084</v>
      </c>
      <c r="D45" s="2">
        <f>서울!D45+경기!D45</f>
        <v>0</v>
      </c>
    </row>
    <row r="46" spans="1:4" x14ac:dyDescent="0.45">
      <c r="A46" t="s">
        <v>62</v>
      </c>
      <c r="B46" s="2">
        <f>서울!B46+경기!B46</f>
        <v>9259</v>
      </c>
      <c r="C46" s="2">
        <f>서울!C46+경기!C46</f>
        <v>6347</v>
      </c>
      <c r="D46" s="2">
        <f>서울!D46+경기!D46</f>
        <v>0</v>
      </c>
    </row>
    <row r="47" spans="1:4" x14ac:dyDescent="0.45">
      <c r="A47" t="s">
        <v>65</v>
      </c>
      <c r="B47" s="2">
        <f>서울!B47+경기!B47</f>
        <v>15460</v>
      </c>
      <c r="C47" s="2">
        <f>서울!C47+경기!C47</f>
        <v>7481</v>
      </c>
      <c r="D47" s="2">
        <f>서울!D47+경기!D47</f>
        <v>0</v>
      </c>
    </row>
    <row r="48" spans="1:4" x14ac:dyDescent="0.45">
      <c r="A48" t="s">
        <v>66</v>
      </c>
      <c r="B48" s="2">
        <f>서울!B48+경기!B48</f>
        <v>16937</v>
      </c>
      <c r="C48" s="2">
        <f>서울!C48+경기!C48</f>
        <v>6336</v>
      </c>
      <c r="D48" s="2">
        <f>서울!D48+경기!D48</f>
        <v>0</v>
      </c>
    </row>
    <row r="49" spans="1:4" x14ac:dyDescent="0.45">
      <c r="A49" t="s">
        <v>64</v>
      </c>
      <c r="B49" s="2">
        <f>서울!B49+경기!B49</f>
        <v>2844</v>
      </c>
      <c r="C49" s="2">
        <f>서울!C49+경기!C49</f>
        <v>626</v>
      </c>
      <c r="D49" s="2">
        <f>서울!D49+경기!D49</f>
        <v>0</v>
      </c>
    </row>
    <row r="50" spans="1:4" x14ac:dyDescent="0.45">
      <c r="A50" t="s">
        <v>67</v>
      </c>
      <c r="B50" s="2">
        <f>서울!B50+경기!B50</f>
        <v>210</v>
      </c>
      <c r="C50" s="2">
        <f>서울!C50+경기!C50</f>
        <v>42</v>
      </c>
      <c r="D50" s="2">
        <f>서울!D50+경기!D50</f>
        <v>0</v>
      </c>
    </row>
    <row r="51" spans="1:4" x14ac:dyDescent="0.45">
      <c r="A51" t="s">
        <v>69</v>
      </c>
      <c r="B51" s="2">
        <f>서울!B51+경기!B51</f>
        <v>16341</v>
      </c>
      <c r="C51" s="2">
        <f>서울!C51+경기!C51</f>
        <v>229</v>
      </c>
      <c r="D51" s="2">
        <f>서울!D51+경기!D51</f>
        <v>0</v>
      </c>
    </row>
    <row r="52" spans="1:4" x14ac:dyDescent="0.45">
      <c r="A52" t="s">
        <v>68</v>
      </c>
      <c r="B52" s="2">
        <f>서울!B52+경기!B52</f>
        <v>19015</v>
      </c>
      <c r="C52" s="2">
        <f>서울!C52+경기!C52</f>
        <v>1881</v>
      </c>
      <c r="D52" s="2">
        <f>서울!D52+경기!D52</f>
        <v>0</v>
      </c>
    </row>
    <row r="53" spans="1:4" x14ac:dyDescent="0.45">
      <c r="A53" t="s">
        <v>70</v>
      </c>
      <c r="B53" s="2">
        <f>서울!B53+경기!B53</f>
        <v>15545</v>
      </c>
      <c r="C53" s="2">
        <f>서울!C53+경기!C53</f>
        <v>2529</v>
      </c>
      <c r="D53" s="2">
        <f>서울!D53+경기!D53</f>
        <v>0</v>
      </c>
    </row>
    <row r="54" spans="1:4" x14ac:dyDescent="0.45">
      <c r="A54" t="s">
        <v>71</v>
      </c>
      <c r="B54" s="2">
        <f>서울!B54+경기!B54</f>
        <v>17256</v>
      </c>
      <c r="C54" s="2">
        <f>서울!C54+경기!C54</f>
        <v>2340</v>
      </c>
      <c r="D54" s="2">
        <f>서울!D54+경기!D54</f>
        <v>0</v>
      </c>
    </row>
    <row r="55" spans="1:4" x14ac:dyDescent="0.45">
      <c r="A55" t="s">
        <v>72</v>
      </c>
      <c r="B55" s="2">
        <f>서울!B55+경기!B55</f>
        <v>16219</v>
      </c>
      <c r="C55" s="2">
        <f>서울!C55+경기!C55</f>
        <v>690</v>
      </c>
      <c r="D55" s="2">
        <f>서울!D55+경기!D55</f>
        <v>0</v>
      </c>
    </row>
    <row r="56" spans="1:4" x14ac:dyDescent="0.45">
      <c r="A56" t="s">
        <v>76</v>
      </c>
      <c r="B56" s="2">
        <f>서울!B56+경기!B56</f>
        <v>5752</v>
      </c>
      <c r="C56" s="2">
        <f>서울!C56+경기!C56</f>
        <v>0</v>
      </c>
      <c r="D56" s="2">
        <f>서울!D56+경기!D56</f>
        <v>0</v>
      </c>
    </row>
    <row r="57" spans="1:4" x14ac:dyDescent="0.45">
      <c r="A57" t="s">
        <v>74</v>
      </c>
      <c r="B57" s="2">
        <f>서울!B57+경기!B57</f>
        <v>203</v>
      </c>
      <c r="C57" s="2">
        <f>서울!C57+경기!C57</f>
        <v>0</v>
      </c>
      <c r="D57" s="2">
        <f>서울!D57+경기!D57</f>
        <v>0</v>
      </c>
    </row>
    <row r="58" spans="1:4" x14ac:dyDescent="0.45">
      <c r="A58" t="s">
        <v>73</v>
      </c>
      <c r="B58" s="2">
        <f>서울!B58+경기!B58</f>
        <v>18406</v>
      </c>
      <c r="C58" s="2">
        <f>서울!C58+경기!C58</f>
        <v>47</v>
      </c>
      <c r="D58" s="2">
        <f>서울!D58+경기!D58</f>
        <v>0</v>
      </c>
    </row>
    <row r="59" spans="1:4" x14ac:dyDescent="0.45">
      <c r="A59" t="s">
        <v>75</v>
      </c>
      <c r="B59" s="2">
        <f>서울!B59+경기!B59</f>
        <v>20607</v>
      </c>
      <c r="C59" s="2">
        <f>서울!C59+경기!C59</f>
        <v>5</v>
      </c>
      <c r="D59" s="2">
        <f>서울!D59+경기!D59</f>
        <v>0</v>
      </c>
    </row>
    <row r="60" spans="1:4" x14ac:dyDescent="0.45">
      <c r="A60" t="s">
        <v>78</v>
      </c>
      <c r="B60" s="2">
        <f>서울!B60+경기!B60</f>
        <v>23108</v>
      </c>
      <c r="C60" s="2">
        <f>서울!C60+경기!C60</f>
        <v>4</v>
      </c>
      <c r="D60" s="2">
        <f>서울!D60+경기!D60</f>
        <v>0</v>
      </c>
    </row>
    <row r="61" spans="1:4" x14ac:dyDescent="0.45">
      <c r="A61" t="s">
        <v>79</v>
      </c>
      <c r="B61" s="2">
        <f>서울!B61+경기!B61</f>
        <v>45127</v>
      </c>
      <c r="C61" s="2">
        <f>서울!C61+경기!C61</f>
        <v>0</v>
      </c>
      <c r="D61" s="2">
        <f>서울!D61+경기!D61</f>
        <v>0</v>
      </c>
    </row>
    <row r="62" spans="1:4" x14ac:dyDescent="0.45">
      <c r="A62" t="s">
        <v>77</v>
      </c>
      <c r="B62" s="2">
        <f>서울!B62+경기!B62</f>
        <v>51733</v>
      </c>
      <c r="C62" s="2">
        <f>서울!C62+경기!C62</f>
        <v>11</v>
      </c>
      <c r="D62" s="2">
        <f>서울!D62+경기!D62</f>
        <v>0</v>
      </c>
    </row>
    <row r="63" spans="1:4" x14ac:dyDescent="0.45">
      <c r="A63" t="s">
        <v>81</v>
      </c>
      <c r="B63" s="2">
        <f>서울!B63+경기!B63</f>
        <v>18530</v>
      </c>
      <c r="C63" s="2">
        <f>서울!C63+경기!C63</f>
        <v>0</v>
      </c>
      <c r="D63" s="2">
        <f>서울!D63+경기!D63</f>
        <v>0</v>
      </c>
    </row>
    <row r="64" spans="1:4" x14ac:dyDescent="0.45">
      <c r="A64" t="s">
        <v>80</v>
      </c>
      <c r="B64" s="2">
        <f>서울!B64+경기!B64</f>
        <v>1303</v>
      </c>
      <c r="C64" s="2">
        <f>서울!C64+경기!C64</f>
        <v>0</v>
      </c>
      <c r="D64" s="2">
        <f>서울!D64+경기!D64</f>
        <v>0</v>
      </c>
    </row>
    <row r="65" spans="1:4" x14ac:dyDescent="0.45">
      <c r="A65" t="s">
        <v>82</v>
      </c>
      <c r="B65" s="2">
        <f>서울!B65+경기!B65</f>
        <v>66756</v>
      </c>
      <c r="C65" s="2">
        <f>서울!C65+경기!C65</f>
        <v>2</v>
      </c>
      <c r="D65" s="2">
        <f>서울!D65+경기!D65</f>
        <v>0</v>
      </c>
    </row>
    <row r="66" spans="1:4" x14ac:dyDescent="0.45">
      <c r="A66" t="s">
        <v>35</v>
      </c>
      <c r="B66" s="2">
        <f>서울!B66+경기!B66</f>
        <v>70671</v>
      </c>
      <c r="C66" s="2">
        <f>서울!C66+경기!C66</f>
        <v>21</v>
      </c>
      <c r="D66" s="2">
        <f>서울!D66+경기!D66</f>
        <v>0</v>
      </c>
    </row>
    <row r="67" spans="1:4" x14ac:dyDescent="0.45">
      <c r="A67" t="s">
        <v>33</v>
      </c>
      <c r="B67" s="2">
        <f>서울!B67+경기!B67</f>
        <v>72699</v>
      </c>
      <c r="C67" s="2">
        <f>서울!C67+경기!C67</f>
        <v>50</v>
      </c>
      <c r="D67" s="2">
        <f>서울!D67+경기!D67</f>
        <v>0</v>
      </c>
    </row>
    <row r="68" spans="1:4" x14ac:dyDescent="0.45">
      <c r="A68" t="s">
        <v>34</v>
      </c>
      <c r="B68" s="2">
        <f>서울!B68+경기!B68</f>
        <v>72776</v>
      </c>
      <c r="C68" s="2">
        <f>서울!C68+경기!C68</f>
        <v>7066</v>
      </c>
      <c r="D68" s="2">
        <f>서울!D68+경기!D68</f>
        <v>0</v>
      </c>
    </row>
    <row r="69" spans="1:4" x14ac:dyDescent="0.45">
      <c r="A69" t="s">
        <v>37</v>
      </c>
      <c r="B69" s="2">
        <f>서울!B69+경기!B69</f>
        <v>87976</v>
      </c>
      <c r="C69" s="2">
        <f>서울!C69+경기!C69</f>
        <v>7376</v>
      </c>
      <c r="D69" s="2">
        <f>서울!D69+경기!D69</f>
        <v>0</v>
      </c>
    </row>
    <row r="70" spans="1:4" x14ac:dyDescent="0.45">
      <c r="A70" t="s">
        <v>38</v>
      </c>
      <c r="B70" s="2">
        <f>서울!B70+경기!B70</f>
        <v>40129</v>
      </c>
      <c r="C70" s="2">
        <f>서울!C70+경기!C70</f>
        <v>2405</v>
      </c>
      <c r="D70" s="2">
        <f>서울!D70+경기!D70</f>
        <v>0</v>
      </c>
    </row>
    <row r="71" spans="1:4" x14ac:dyDescent="0.45">
      <c r="A71" t="s">
        <v>36</v>
      </c>
      <c r="B71" s="2">
        <f>서울!B71+경기!B71</f>
        <v>2692</v>
      </c>
      <c r="C71" s="2">
        <f>서울!C71+경기!C71</f>
        <v>0</v>
      </c>
      <c r="D71" s="2">
        <f>서울!D71+경기!D71</f>
        <v>0</v>
      </c>
    </row>
    <row r="72" spans="1:4" x14ac:dyDescent="0.45">
      <c r="A72" t="s">
        <v>40</v>
      </c>
      <c r="B72" s="2">
        <f>서울!B72+경기!B72</f>
        <v>77410</v>
      </c>
      <c r="C72" s="2">
        <f>서울!C72+경기!C72</f>
        <v>9537</v>
      </c>
      <c r="D72" s="2">
        <f>서울!D72+경기!D72</f>
        <v>0</v>
      </c>
    </row>
    <row r="73" spans="1:4" x14ac:dyDescent="0.45">
      <c r="A73" t="s">
        <v>39</v>
      </c>
      <c r="B73" s="2">
        <f>서울!B73+경기!B73</f>
        <v>90558</v>
      </c>
      <c r="C73" s="2">
        <f>서울!C73+경기!C73</f>
        <v>10265</v>
      </c>
      <c r="D73" s="2">
        <f>서울!D73+경기!D73</f>
        <v>0</v>
      </c>
    </row>
    <row r="74" spans="1:4" x14ac:dyDescent="0.45">
      <c r="A74" t="s">
        <v>92</v>
      </c>
      <c r="B74" s="2">
        <f>서울!B74+경기!B74</f>
        <v>112138</v>
      </c>
      <c r="C74" s="2">
        <f>서울!C74+경기!C74</f>
        <v>7070</v>
      </c>
      <c r="D74" s="2">
        <f>서울!D74+경기!D74</f>
        <v>0</v>
      </c>
    </row>
    <row r="75" spans="1:4" x14ac:dyDescent="0.45">
      <c r="A75" t="s">
        <v>93</v>
      </c>
      <c r="B75" s="2">
        <f>서울!B75+경기!B75</f>
        <v>123543</v>
      </c>
      <c r="C75" s="2">
        <f>서울!C75+경기!C75</f>
        <v>12666</v>
      </c>
      <c r="D75" s="2">
        <f>서울!D75+경기!D75</f>
        <v>0</v>
      </c>
    </row>
    <row r="76" spans="1:4" x14ac:dyDescent="0.45">
      <c r="A76" t="s">
        <v>91</v>
      </c>
      <c r="B76" s="2">
        <f>서울!B76+경기!B76</f>
        <v>138891</v>
      </c>
      <c r="C76" s="2">
        <f>서울!C76+경기!C76</f>
        <v>13586</v>
      </c>
      <c r="D76" s="2">
        <f>서울!D76+경기!D76</f>
        <v>0</v>
      </c>
    </row>
    <row r="77" spans="1:4" x14ac:dyDescent="0.45">
      <c r="A77" t="s">
        <v>95</v>
      </c>
      <c r="B77" s="2">
        <f>서울!B77+경기!B77</f>
        <v>25458</v>
      </c>
      <c r="C77" s="2">
        <f>서울!C77+경기!C77</f>
        <v>4549</v>
      </c>
      <c r="D77" s="2">
        <f>서울!D77+경기!D77</f>
        <v>0</v>
      </c>
    </row>
    <row r="78" spans="1:4" x14ac:dyDescent="0.45">
      <c r="A78" t="s">
        <v>96</v>
      </c>
      <c r="B78" s="2">
        <f>서울!B78+경기!B78</f>
        <v>1098</v>
      </c>
      <c r="C78" s="2">
        <f>서울!C78+경기!C78</f>
        <v>200</v>
      </c>
      <c r="D78" s="2">
        <f>서울!D78+경기!D78</f>
        <v>0</v>
      </c>
    </row>
    <row r="79" spans="1:4" x14ac:dyDescent="0.45">
      <c r="A79" t="s">
        <v>94</v>
      </c>
      <c r="B79" s="2">
        <f>서울!B79+경기!B79</f>
        <v>49333</v>
      </c>
      <c r="C79" s="2">
        <f>서울!C79+경기!C79</f>
        <v>15053</v>
      </c>
      <c r="D79" s="2">
        <f>서울!D79+경기!D79</f>
        <v>0</v>
      </c>
    </row>
    <row r="80" spans="1:4" x14ac:dyDescent="0.45">
      <c r="A80" t="s">
        <v>98</v>
      </c>
      <c r="B80" s="2">
        <f>서울!B80+경기!B80</f>
        <v>51589</v>
      </c>
      <c r="C80" s="2">
        <f>서울!C80+경기!C80</f>
        <v>14669</v>
      </c>
      <c r="D80" s="2">
        <f>서울!D80+경기!D80</f>
        <v>0</v>
      </c>
    </row>
    <row r="81" spans="1:4" x14ac:dyDescent="0.45">
      <c r="A81" t="s">
        <v>97</v>
      </c>
      <c r="B81" s="2">
        <f>서울!B81+경기!B81</f>
        <v>5150</v>
      </c>
      <c r="C81" s="2">
        <f>서울!C81+경기!C81</f>
        <v>8982</v>
      </c>
      <c r="D81" s="2">
        <f>서울!D81+경기!D81</f>
        <v>0</v>
      </c>
    </row>
    <row r="82" spans="1:4" x14ac:dyDescent="0.45">
      <c r="A82" t="s">
        <v>101</v>
      </c>
      <c r="B82" s="2">
        <f>서울!B82+경기!B82</f>
        <v>29152</v>
      </c>
      <c r="C82" s="2">
        <f>서울!C82+경기!C82</f>
        <v>35749</v>
      </c>
      <c r="D82" s="2">
        <f>서울!D82+경기!D82</f>
        <v>0</v>
      </c>
    </row>
    <row r="83" spans="1:4" x14ac:dyDescent="0.45">
      <c r="A83" t="s">
        <v>100</v>
      </c>
      <c r="B83" s="2">
        <f>서울!B83+경기!B83</f>
        <v>28775</v>
      </c>
      <c r="C83" s="2">
        <f>서울!C83+경기!C83</f>
        <v>38004</v>
      </c>
      <c r="D83" s="2">
        <f>서울!D83+경기!D83</f>
        <v>0</v>
      </c>
    </row>
    <row r="84" spans="1:4" x14ac:dyDescent="0.45">
      <c r="A84" t="s">
        <v>99</v>
      </c>
      <c r="B84" s="2">
        <f>서울!B84+경기!B84</f>
        <v>10649</v>
      </c>
      <c r="C84" s="2">
        <f>서울!C84+경기!C84</f>
        <v>15394</v>
      </c>
      <c r="D84" s="2">
        <f>서울!D84+경기!D84</f>
        <v>0</v>
      </c>
    </row>
    <row r="85" spans="1:4" x14ac:dyDescent="0.45">
      <c r="A85" t="s">
        <v>103</v>
      </c>
      <c r="B85" s="2">
        <f>서울!B85+경기!B85</f>
        <v>1</v>
      </c>
      <c r="C85" s="2">
        <f>서울!C85+경기!C85</f>
        <v>1288</v>
      </c>
      <c r="D85" s="2">
        <f>서울!D85+경기!D85</f>
        <v>0</v>
      </c>
    </row>
    <row r="86" spans="1:4" x14ac:dyDescent="0.45">
      <c r="A86" t="s">
        <v>102</v>
      </c>
      <c r="B86" s="2">
        <f>서울!B86+경기!B86</f>
        <v>6888</v>
      </c>
      <c r="C86" s="2">
        <f>서울!C86+경기!C86</f>
        <v>40095</v>
      </c>
      <c r="D86" s="2">
        <f>서울!D86+경기!D86</f>
        <v>0</v>
      </c>
    </row>
    <row r="87" spans="1:4" x14ac:dyDescent="0.45">
      <c r="A87" t="s">
        <v>106</v>
      </c>
      <c r="B87" s="2">
        <f>서울!B87+경기!B87</f>
        <v>6109</v>
      </c>
      <c r="C87" s="2">
        <f>서울!C87+경기!C87</f>
        <v>42329</v>
      </c>
      <c r="D87" s="2">
        <f>서울!D87+경기!D87</f>
        <v>0</v>
      </c>
    </row>
    <row r="88" spans="1:4" x14ac:dyDescent="0.45">
      <c r="A88" t="s">
        <v>105</v>
      </c>
      <c r="B88" s="2">
        <f>서울!B88+경기!B88</f>
        <v>3886</v>
      </c>
      <c r="C88" s="2">
        <f>서울!C88+경기!C88</f>
        <v>44196</v>
      </c>
      <c r="D88" s="2">
        <f>서울!D88+경기!D88</f>
        <v>0</v>
      </c>
    </row>
    <row r="89" spans="1:4" x14ac:dyDescent="0.45">
      <c r="A89" t="s">
        <v>104</v>
      </c>
      <c r="B89" s="2">
        <f>서울!B89+경기!B89</f>
        <v>7537</v>
      </c>
      <c r="C89" s="2">
        <f>서울!C89+경기!C89</f>
        <v>41417</v>
      </c>
      <c r="D89" s="2">
        <f>서울!D89+경기!D89</f>
        <v>0</v>
      </c>
    </row>
    <row r="90" spans="1:4" x14ac:dyDescent="0.45">
      <c r="A90" t="s">
        <v>107</v>
      </c>
      <c r="B90" s="2">
        <f>서울!B90+경기!B90</f>
        <v>8626</v>
      </c>
      <c r="C90" s="2">
        <f>서울!C90+경기!C90</f>
        <v>43405</v>
      </c>
      <c r="D90" s="2">
        <f>서울!D90+경기!D90</f>
        <v>0</v>
      </c>
    </row>
    <row r="91" spans="1:4" x14ac:dyDescent="0.45">
      <c r="A91" t="s">
        <v>108</v>
      </c>
      <c r="B91" s="2">
        <f>서울!B91+경기!B91</f>
        <v>2193</v>
      </c>
      <c r="C91" s="2">
        <f>서울!C91+경기!C91</f>
        <v>19891</v>
      </c>
      <c r="D91" s="2">
        <f>서울!D91+경기!D91</f>
        <v>0</v>
      </c>
    </row>
    <row r="92" spans="1:4" x14ac:dyDescent="0.45">
      <c r="A92" t="s">
        <v>111</v>
      </c>
      <c r="B92" s="2">
        <f>서울!B92+경기!B92</f>
        <v>1</v>
      </c>
      <c r="C92" s="2">
        <f>서울!C92+경기!C92</f>
        <v>2002</v>
      </c>
      <c r="D92" s="2">
        <f>서울!D92+경기!D92</f>
        <v>0</v>
      </c>
    </row>
    <row r="93" spans="1:4" x14ac:dyDescent="0.45">
      <c r="A93" t="s">
        <v>110</v>
      </c>
      <c r="B93" s="2">
        <f>서울!B93+경기!B93</f>
        <v>7544</v>
      </c>
      <c r="C93" s="2">
        <f>서울!C93+경기!C93</f>
        <v>48662</v>
      </c>
      <c r="D93" s="2">
        <f>서울!D93+경기!D93</f>
        <v>0</v>
      </c>
    </row>
    <row r="94" spans="1:4" x14ac:dyDescent="0.45">
      <c r="A94" t="s">
        <v>109</v>
      </c>
      <c r="B94" s="2">
        <f>서울!B94+경기!B94</f>
        <v>7320</v>
      </c>
      <c r="C94" s="2">
        <f>서울!C94+경기!C94</f>
        <v>63821</v>
      </c>
      <c r="D94" s="2">
        <f>서울!D94+경기!D94</f>
        <v>0</v>
      </c>
    </row>
    <row r="95" spans="1:4" x14ac:dyDescent="0.45">
      <c r="A95" t="s">
        <v>114</v>
      </c>
      <c r="B95" s="2">
        <f>서울!B95+경기!B95</f>
        <v>653</v>
      </c>
      <c r="C95" s="2">
        <f>서울!C95+경기!C95</f>
        <v>35580</v>
      </c>
      <c r="D95" s="2">
        <f>서울!D95+경기!D95</f>
        <v>0</v>
      </c>
    </row>
    <row r="96" spans="1:4" x14ac:dyDescent="0.45">
      <c r="A96" t="s">
        <v>113</v>
      </c>
      <c r="B96" s="2">
        <f>서울!B96+경기!B96</f>
        <v>6298</v>
      </c>
      <c r="C96" s="2">
        <f>서울!C96+경기!C96</f>
        <v>93817</v>
      </c>
      <c r="D96" s="2">
        <f>서울!D96+경기!D96</f>
        <v>0</v>
      </c>
    </row>
    <row r="97" spans="1:4" x14ac:dyDescent="0.45">
      <c r="A97" t="s">
        <v>112</v>
      </c>
      <c r="B97" s="2">
        <f>서울!B97+경기!B97</f>
        <v>6893</v>
      </c>
      <c r="C97" s="2">
        <f>서울!C97+경기!C97</f>
        <v>110494</v>
      </c>
      <c r="D97" s="2">
        <f>서울!D97+경기!D97</f>
        <v>0</v>
      </c>
    </row>
    <row r="98" spans="1:4" x14ac:dyDescent="0.45">
      <c r="A98" t="s">
        <v>115</v>
      </c>
      <c r="B98" s="2">
        <f>서울!B98+경기!B98</f>
        <v>6595</v>
      </c>
      <c r="C98" s="2">
        <f>서울!C98+경기!C98</f>
        <v>18879</v>
      </c>
      <c r="D98" s="2">
        <f>서울!D98+경기!D98</f>
        <v>0</v>
      </c>
    </row>
    <row r="99" spans="1:4" x14ac:dyDescent="0.45">
      <c r="A99" t="s">
        <v>117</v>
      </c>
      <c r="B99" s="2">
        <f>서울!B99+경기!B99</f>
        <v>202</v>
      </c>
      <c r="C99" s="2">
        <f>서울!C99+경기!C99</f>
        <v>25</v>
      </c>
      <c r="D99" s="2">
        <f>서울!D99+경기!D99</f>
        <v>0</v>
      </c>
    </row>
    <row r="100" spans="1:4" x14ac:dyDescent="0.45">
      <c r="A100" t="s">
        <v>116</v>
      </c>
      <c r="B100" s="2">
        <f>서울!B100+경기!B100</f>
        <v>32761</v>
      </c>
      <c r="C100" s="2">
        <f>서울!C100+경기!C100</f>
        <v>59183</v>
      </c>
      <c r="D100" s="2">
        <f>서울!D100+경기!D100</f>
        <v>0</v>
      </c>
    </row>
    <row r="101" spans="1:4" x14ac:dyDescent="0.45">
      <c r="A101" t="s">
        <v>118</v>
      </c>
      <c r="B101" s="2">
        <f>서울!B101+경기!B101</f>
        <v>33492</v>
      </c>
      <c r="C101" s="2">
        <f>서울!C101+경기!C101</f>
        <v>57596</v>
      </c>
      <c r="D101" s="2">
        <f>서울!D101+경기!D101</f>
        <v>0</v>
      </c>
    </row>
    <row r="102" spans="1:4" x14ac:dyDescent="0.45">
      <c r="A102" t="s">
        <v>119</v>
      </c>
      <c r="B102" s="2">
        <f>서울!B102+경기!B102</f>
        <v>41363</v>
      </c>
      <c r="C102" s="2">
        <f>서울!C102+경기!C102</f>
        <v>45180</v>
      </c>
      <c r="D102" s="2">
        <f>서울!D102+경기!D102</f>
        <v>0</v>
      </c>
    </row>
    <row r="103" spans="1:4" x14ac:dyDescent="0.45">
      <c r="A103" t="s">
        <v>121</v>
      </c>
      <c r="B103" s="2">
        <f>서울!B103+경기!B103</f>
        <v>393816</v>
      </c>
      <c r="C103" s="2">
        <f>서울!C103+경기!C103</f>
        <v>36455</v>
      </c>
      <c r="D103" s="2">
        <f>서울!D103+경기!D103</f>
        <v>0</v>
      </c>
    </row>
    <row r="104" spans="1:4" x14ac:dyDescent="0.45">
      <c r="A104" t="s">
        <v>120</v>
      </c>
      <c r="B104" s="2">
        <f>서울!B104+경기!B104</f>
        <v>332558</v>
      </c>
      <c r="C104" s="2">
        <f>서울!C104+경기!C104</f>
        <v>46556</v>
      </c>
      <c r="D104" s="2">
        <f>서울!D104+경기!D104</f>
        <v>0</v>
      </c>
    </row>
    <row r="105" spans="1:4" x14ac:dyDescent="0.45">
      <c r="A105" t="s">
        <v>123</v>
      </c>
      <c r="B105" s="2">
        <f>서울!B105+경기!B105</f>
        <v>112248</v>
      </c>
      <c r="C105" s="2">
        <f>서울!C105+경기!C105</f>
        <v>8445</v>
      </c>
      <c r="D105" s="2">
        <f>서울!D105+경기!D105</f>
        <v>0</v>
      </c>
    </row>
    <row r="106" spans="1:4" x14ac:dyDescent="0.45">
      <c r="A106" t="s">
        <v>124</v>
      </c>
      <c r="B106" s="2">
        <f>서울!B106+경기!B106</f>
        <v>4140</v>
      </c>
      <c r="C106" s="2">
        <f>서울!C106+경기!C106</f>
        <v>9</v>
      </c>
      <c r="D106" s="2">
        <f>서울!D106+경기!D106</f>
        <v>0</v>
      </c>
    </row>
    <row r="107" spans="1:4" x14ac:dyDescent="0.45">
      <c r="A107" t="s">
        <v>122</v>
      </c>
      <c r="B107" s="2">
        <f>서울!B107+경기!B107</f>
        <v>231008</v>
      </c>
      <c r="C107" s="2">
        <f>서울!C107+경기!C107</f>
        <v>21150</v>
      </c>
      <c r="D107" s="2">
        <f>서울!D107+경기!D107</f>
        <v>0</v>
      </c>
    </row>
    <row r="108" spans="1:4" x14ac:dyDescent="0.45">
      <c r="A108" t="s">
        <v>85</v>
      </c>
      <c r="B108" s="2">
        <f>서울!B108+경기!B108</f>
        <v>321947</v>
      </c>
      <c r="C108" s="2">
        <f>서울!C108+경기!C108</f>
        <v>19243</v>
      </c>
      <c r="D108" s="2">
        <f>서울!D108+경기!D108</f>
        <v>0</v>
      </c>
    </row>
    <row r="109" spans="1:4" x14ac:dyDescent="0.45">
      <c r="A109" t="s">
        <v>83</v>
      </c>
      <c r="B109" s="2">
        <f>서울!B109+경기!B109</f>
        <v>220539</v>
      </c>
      <c r="C109" s="2">
        <f>서울!C109+경기!C109</f>
        <v>17326</v>
      </c>
      <c r="D109" s="2">
        <f>서울!D109+경기!D109</f>
        <v>0</v>
      </c>
    </row>
    <row r="110" spans="1:4" x14ac:dyDescent="0.45">
      <c r="A110" t="s">
        <v>84</v>
      </c>
      <c r="B110" s="2">
        <f>서울!B110+경기!B110</f>
        <v>200872</v>
      </c>
      <c r="C110" s="2">
        <f>서울!C110+경기!C110</f>
        <v>22077</v>
      </c>
      <c r="D110" s="2">
        <f>서울!D110+경기!D110</f>
        <v>0</v>
      </c>
    </row>
    <row r="111" spans="1:4" x14ac:dyDescent="0.45">
      <c r="A111" t="s">
        <v>86</v>
      </c>
      <c r="B111" s="2">
        <f>서울!B111+경기!B111</f>
        <v>231667</v>
      </c>
      <c r="C111" s="2">
        <f>서울!C111+경기!C111</f>
        <v>26386</v>
      </c>
      <c r="D111" s="2">
        <f>서울!D111+경기!D111</f>
        <v>0</v>
      </c>
    </row>
    <row r="112" spans="1:4" x14ac:dyDescent="0.45">
      <c r="A112" t="s">
        <v>87</v>
      </c>
      <c r="B112" s="2">
        <f>서울!B112+경기!B112</f>
        <v>103041</v>
      </c>
      <c r="C112" s="2">
        <f>서울!C112+경기!C112</f>
        <v>2543</v>
      </c>
      <c r="D112" s="2">
        <f>서울!D112+경기!D112</f>
        <v>0</v>
      </c>
    </row>
    <row r="113" spans="1:4" x14ac:dyDescent="0.45">
      <c r="A113" t="s">
        <v>89</v>
      </c>
      <c r="B113" s="2">
        <f>서울!B113+경기!B113</f>
        <v>2462</v>
      </c>
      <c r="C113" s="2">
        <f>서울!C113+경기!C113</f>
        <v>0</v>
      </c>
      <c r="D113" s="2">
        <f>서울!D113+경기!D113</f>
        <v>0</v>
      </c>
    </row>
    <row r="114" spans="1:4" x14ac:dyDescent="0.45">
      <c r="A114" t="s">
        <v>90</v>
      </c>
      <c r="B114" s="2">
        <f>서울!B114+경기!B114</f>
        <v>512100</v>
      </c>
      <c r="C114" s="2">
        <f>서울!C114+경기!C114</f>
        <v>13352</v>
      </c>
      <c r="D114" s="2">
        <f>서울!D114+경기!D114</f>
        <v>0</v>
      </c>
    </row>
    <row r="115" spans="1:4" x14ac:dyDescent="0.45">
      <c r="A115" t="s">
        <v>88</v>
      </c>
      <c r="B115" s="2">
        <f>서울!B115+경기!B115</f>
        <v>420326</v>
      </c>
      <c r="C115" s="2">
        <f>서울!C115+경기!C115</f>
        <v>12774</v>
      </c>
      <c r="D115" s="2">
        <f>서울!D115+경기!D115</f>
        <v>0</v>
      </c>
    </row>
    <row r="116" spans="1:4" x14ac:dyDescent="0.45">
      <c r="A116" t="s">
        <v>22</v>
      </c>
      <c r="B116" s="2">
        <f>서울!B116+경기!B116</f>
        <v>331494</v>
      </c>
      <c r="C116" s="2">
        <f>서울!C116+경기!C116</f>
        <v>9860</v>
      </c>
      <c r="D116" s="2">
        <f>서울!D116+경기!D116</f>
        <v>0</v>
      </c>
    </row>
    <row r="117" spans="1:4" x14ac:dyDescent="0.45">
      <c r="A117" t="s">
        <v>20</v>
      </c>
      <c r="B117" s="2">
        <f>서울!B117+경기!B117</f>
        <v>468191</v>
      </c>
      <c r="C117" s="2">
        <f>서울!C117+경기!C117</f>
        <v>209141</v>
      </c>
      <c r="D117" s="2">
        <f>서울!D117+경기!D117</f>
        <v>0</v>
      </c>
    </row>
    <row r="118" spans="1:4" x14ac:dyDescent="0.45">
      <c r="A118" t="s">
        <v>21</v>
      </c>
      <c r="B118" s="2">
        <f>서울!B118+경기!B118</f>
        <v>524968</v>
      </c>
      <c r="C118" s="2">
        <f>서울!C118+경기!C118</f>
        <v>171216</v>
      </c>
      <c r="D118" s="2">
        <f>서울!D118+경기!D118</f>
        <v>0</v>
      </c>
    </row>
    <row r="119" spans="1:4" x14ac:dyDescent="0.45">
      <c r="A119" t="s">
        <v>24</v>
      </c>
      <c r="B119" s="2">
        <f>서울!B119+경기!B119</f>
        <v>274476</v>
      </c>
      <c r="C119" s="2">
        <f>서울!C119+경기!C119</f>
        <v>89578</v>
      </c>
      <c r="D119" s="2">
        <f>서울!D119+경기!D119</f>
        <v>0</v>
      </c>
    </row>
    <row r="120" spans="1:4" x14ac:dyDescent="0.45">
      <c r="A120" t="s">
        <v>23</v>
      </c>
      <c r="B120" s="2">
        <f>서울!B120+경기!B120</f>
        <v>21457</v>
      </c>
      <c r="C120" s="2">
        <f>서울!C120+경기!C120</f>
        <v>9002</v>
      </c>
      <c r="D120" s="2">
        <f>서울!D120+경기!D120</f>
        <v>0</v>
      </c>
    </row>
    <row r="121" spans="1:4" x14ac:dyDescent="0.45">
      <c r="A121" t="s">
        <v>26</v>
      </c>
      <c r="B121" s="2">
        <f>서울!B121+경기!B121</f>
        <v>467319</v>
      </c>
      <c r="C121" s="2">
        <f>서울!C121+경기!C121</f>
        <v>173327</v>
      </c>
      <c r="D121" s="2">
        <f>서울!D121+경기!D121</f>
        <v>0</v>
      </c>
    </row>
    <row r="122" spans="1:4" x14ac:dyDescent="0.45">
      <c r="A122" t="s">
        <v>27</v>
      </c>
      <c r="B122" s="2">
        <f>서울!B122+경기!B122</f>
        <v>389533</v>
      </c>
      <c r="C122" s="2">
        <f>서울!C122+경기!C122</f>
        <v>128156</v>
      </c>
      <c r="D122" s="2">
        <f>서울!D122+경기!D122</f>
        <v>0</v>
      </c>
    </row>
    <row r="123" spans="1:4" x14ac:dyDescent="0.45">
      <c r="A123" t="s">
        <v>25</v>
      </c>
      <c r="B123" s="2">
        <f>서울!B123+경기!B123</f>
        <v>353479</v>
      </c>
      <c r="C123" s="2">
        <f>서울!C123+경기!C123</f>
        <v>187081</v>
      </c>
      <c r="D123" s="2">
        <f>서울!D123+경기!D123</f>
        <v>0</v>
      </c>
    </row>
    <row r="124" spans="1:4" x14ac:dyDescent="0.45">
      <c r="A124" t="s">
        <v>28</v>
      </c>
      <c r="B124" s="2">
        <f>서울!B124+경기!B124</f>
        <v>249425</v>
      </c>
      <c r="C124" s="2">
        <f>서울!C124+경기!C124</f>
        <v>80466</v>
      </c>
      <c r="D124" s="2">
        <f>서울!D124+경기!D124</f>
        <v>0</v>
      </c>
    </row>
    <row r="125" spans="1:4" x14ac:dyDescent="0.45">
      <c r="A125" t="s">
        <v>29</v>
      </c>
      <c r="B125" s="2">
        <f>서울!B125+경기!B125</f>
        <v>301605</v>
      </c>
      <c r="C125" s="2">
        <f>서울!C125+경기!C125</f>
        <v>84454</v>
      </c>
      <c r="D125" s="2">
        <f>서울!D125+경기!D125</f>
        <v>0</v>
      </c>
    </row>
    <row r="126" spans="1:4" x14ac:dyDescent="0.45">
      <c r="A126" t="s">
        <v>31</v>
      </c>
      <c r="B126" s="2">
        <f>서울!B126+경기!B126</f>
        <v>129273</v>
      </c>
      <c r="C126" s="2">
        <f>서울!C126+경기!C126</f>
        <v>27131</v>
      </c>
      <c r="D126" s="2">
        <f>서울!D126+경기!D126</f>
        <v>0</v>
      </c>
    </row>
    <row r="127" spans="1:4" x14ac:dyDescent="0.45">
      <c r="A127" t="s">
        <v>32</v>
      </c>
      <c r="B127" s="2">
        <f>서울!B127+경기!B127</f>
        <v>246</v>
      </c>
      <c r="C127" s="2">
        <f>서울!C127+경기!C127</f>
        <v>958</v>
      </c>
      <c r="D127" s="2">
        <f>서울!D127+경기!D127</f>
        <v>0</v>
      </c>
    </row>
    <row r="128" spans="1:4" x14ac:dyDescent="0.45">
      <c r="A128" t="s">
        <v>30</v>
      </c>
      <c r="B128" s="2">
        <f>서울!B128+경기!B128</f>
        <v>14362</v>
      </c>
      <c r="C128" s="2">
        <f>서울!C128+경기!C128</f>
        <v>65735</v>
      </c>
      <c r="D128" s="2">
        <f>서울!D128+경기!D128</f>
        <v>0</v>
      </c>
    </row>
    <row r="129" spans="1:4" x14ac:dyDescent="0.45">
      <c r="A129" t="s">
        <v>12</v>
      </c>
      <c r="B129" s="2">
        <f>서울!B129+경기!B129</f>
        <v>19609</v>
      </c>
      <c r="C129" s="2">
        <f>서울!C129+경기!C129</f>
        <v>65781</v>
      </c>
      <c r="D129" s="2">
        <f>서울!D129+경기!D129</f>
        <v>0</v>
      </c>
    </row>
    <row r="130" spans="1:4" x14ac:dyDescent="0.45">
      <c r="A130" t="s">
        <v>13</v>
      </c>
      <c r="B130" s="2">
        <f>서울!B130+경기!B130</f>
        <v>19669</v>
      </c>
      <c r="C130" s="2">
        <f>서울!C130+경기!C130</f>
        <v>65671</v>
      </c>
      <c r="D130" s="2">
        <f>서울!D130+경기!D130</f>
        <v>0</v>
      </c>
    </row>
    <row r="131" spans="1:4" x14ac:dyDescent="0.45">
      <c r="A131" t="s">
        <v>16</v>
      </c>
      <c r="B131" s="2">
        <f>서울!B131+경기!B131</f>
        <v>20858</v>
      </c>
      <c r="C131" s="2">
        <f>서울!C131+경기!C131</f>
        <v>66287</v>
      </c>
      <c r="D131" s="2">
        <f>서울!D131+경기!D131</f>
        <v>0</v>
      </c>
    </row>
    <row r="132" spans="1:4" x14ac:dyDescent="0.45">
      <c r="A132" t="s">
        <v>14</v>
      </c>
      <c r="B132" s="2">
        <f>서울!B132+경기!B132</f>
        <v>27000</v>
      </c>
      <c r="C132" s="2">
        <f>서울!C132+경기!C132</f>
        <v>64383</v>
      </c>
      <c r="D132" s="2">
        <f>서울!D132+경기!D132</f>
        <v>0</v>
      </c>
    </row>
    <row r="133" spans="1:4" x14ac:dyDescent="0.45">
      <c r="A133" t="s">
        <v>15</v>
      </c>
      <c r="B133" s="2">
        <f>서울!B133+경기!B133</f>
        <v>8284</v>
      </c>
      <c r="C133" s="2">
        <f>서울!C133+경기!C133</f>
        <v>24184</v>
      </c>
      <c r="D133" s="2">
        <f>서울!D133+경기!D133</f>
        <v>0</v>
      </c>
    </row>
    <row r="134" spans="1:4" x14ac:dyDescent="0.45">
      <c r="A134" t="s">
        <v>18</v>
      </c>
      <c r="B134" s="2">
        <f>서울!B134+경기!B134</f>
        <v>0</v>
      </c>
      <c r="C134" s="2">
        <f>서울!C134+경기!C134</f>
        <v>734</v>
      </c>
      <c r="D134" s="2">
        <f>서울!D134+경기!D134</f>
        <v>0</v>
      </c>
    </row>
    <row r="135" spans="1:4" x14ac:dyDescent="0.45">
      <c r="A135" t="s">
        <v>19</v>
      </c>
      <c r="B135" s="2">
        <f>서울!B135+경기!B135</f>
        <v>8396</v>
      </c>
      <c r="C135" s="2">
        <f>서울!C135+경기!C135</f>
        <v>64239</v>
      </c>
      <c r="D135" s="2">
        <f>서울!D135+경기!D135</f>
        <v>0</v>
      </c>
    </row>
    <row r="136" spans="1:4" x14ac:dyDescent="0.45">
      <c r="A136" t="s">
        <v>17</v>
      </c>
      <c r="B136" s="2">
        <f>서울!B136+경기!B136</f>
        <v>8977</v>
      </c>
      <c r="C136" s="2">
        <f>서울!C136+경기!C136</f>
        <v>66035</v>
      </c>
      <c r="D136" s="2">
        <f>서울!D136+경기!D136</f>
        <v>0</v>
      </c>
    </row>
    <row r="137" spans="1:4" x14ac:dyDescent="0.45">
      <c r="A137" t="s">
        <v>128</v>
      </c>
      <c r="B137" s="2">
        <f>서울!B137+경기!B137</f>
        <v>10294</v>
      </c>
      <c r="C137" s="2">
        <f>서울!C137+경기!C137</f>
        <v>66100</v>
      </c>
      <c r="D137" s="2">
        <f>서울!D137+경기!D137</f>
        <v>0</v>
      </c>
    </row>
    <row r="138" spans="1:4" x14ac:dyDescent="0.45">
      <c r="A138" t="s">
        <v>129</v>
      </c>
      <c r="B138" s="2">
        <f>서울!B138+경기!B138</f>
        <v>3662</v>
      </c>
      <c r="C138" s="2">
        <f>서울!C138+경기!C138</f>
        <v>55399</v>
      </c>
      <c r="D138" s="2">
        <f>서울!D138+경기!D138</f>
        <v>0</v>
      </c>
    </row>
    <row r="139" spans="1:4" x14ac:dyDescent="0.45">
      <c r="A139" t="s">
        <v>131</v>
      </c>
      <c r="B139" s="2">
        <f>서울!B139+경기!B139</f>
        <v>3529</v>
      </c>
      <c r="C139" s="2">
        <f>서울!C139+경기!C139</f>
        <v>59308</v>
      </c>
      <c r="D139" s="2">
        <f>서울!D139+경기!D139</f>
        <v>0</v>
      </c>
    </row>
    <row r="140" spans="1:4" x14ac:dyDescent="0.45">
      <c r="A140" t="s">
        <v>132</v>
      </c>
      <c r="B140" s="2">
        <f>서울!B140+경기!B140</f>
        <v>1514</v>
      </c>
      <c r="C140" s="2">
        <f>서울!C140+경기!C140</f>
        <v>16054</v>
      </c>
      <c r="D140" s="2">
        <f>서울!D140+경기!D140</f>
        <v>0</v>
      </c>
    </row>
    <row r="141" spans="1:4" x14ac:dyDescent="0.45">
      <c r="A141" t="s">
        <v>130</v>
      </c>
      <c r="B141" s="2">
        <f>서울!B141+경기!B141</f>
        <v>0</v>
      </c>
      <c r="C141" s="2">
        <f>서울!C141+경기!C141</f>
        <v>625</v>
      </c>
      <c r="D141" s="2">
        <f>서울!D141+경기!D141</f>
        <v>0</v>
      </c>
    </row>
    <row r="142" spans="1:4" x14ac:dyDescent="0.45">
      <c r="A142" t="s">
        <v>134</v>
      </c>
      <c r="B142" s="2">
        <f>서울!B142+경기!B142</f>
        <v>40176</v>
      </c>
      <c r="C142" s="2">
        <f>서울!C142+경기!C142</f>
        <v>27116</v>
      </c>
      <c r="D142" s="2">
        <f>서울!D142+경기!D142</f>
        <v>0</v>
      </c>
    </row>
    <row r="143" spans="1:4" x14ac:dyDescent="0.45">
      <c r="A143" t="s">
        <v>135</v>
      </c>
      <c r="B143" s="2">
        <f>서울!B143+경기!B143</f>
        <v>23783</v>
      </c>
      <c r="C143" s="2">
        <f>서울!C143+경기!C143</f>
        <v>37700</v>
      </c>
      <c r="D143" s="2">
        <f>서울!D143+경기!D143</f>
        <v>0</v>
      </c>
    </row>
    <row r="144" spans="1:4" x14ac:dyDescent="0.45">
      <c r="A144" t="s">
        <v>133</v>
      </c>
      <c r="B144" s="2">
        <f>서울!B144+경기!B144</f>
        <v>21981</v>
      </c>
      <c r="C144" s="2">
        <f>서울!C144+경기!C144</f>
        <v>37193</v>
      </c>
      <c r="D144" s="2">
        <f>서울!D144+경기!D144</f>
        <v>0</v>
      </c>
    </row>
    <row r="145" spans="1:4" x14ac:dyDescent="0.45">
      <c r="A145" t="s">
        <v>137</v>
      </c>
      <c r="B145" s="2">
        <f>서울!B145+경기!B145</f>
        <v>23146</v>
      </c>
      <c r="C145" s="2">
        <f>서울!C145+경기!C145</f>
        <v>43141</v>
      </c>
      <c r="D145" s="2">
        <f>서울!D145+경기!D145</f>
        <v>0</v>
      </c>
    </row>
    <row r="146" spans="1:4" x14ac:dyDescent="0.45">
      <c r="A146" t="s">
        <v>136</v>
      </c>
      <c r="B146" s="2">
        <f>서울!B146+경기!B146</f>
        <v>41959</v>
      </c>
      <c r="C146" s="2">
        <f>서울!C146+경기!C146</f>
        <v>66031</v>
      </c>
      <c r="D146" s="2">
        <f>서울!D146+경기!D146</f>
        <v>0</v>
      </c>
    </row>
    <row r="147" spans="1:4" x14ac:dyDescent="0.45">
      <c r="A147" t="s">
        <v>140</v>
      </c>
      <c r="B147" s="2">
        <f>서울!B147+경기!B147</f>
        <v>13550</v>
      </c>
      <c r="C147" s="2">
        <f>서울!C147+경기!C147</f>
        <v>26969</v>
      </c>
      <c r="D147" s="2">
        <f>서울!D147+경기!D147</f>
        <v>0</v>
      </c>
    </row>
    <row r="148" spans="1:4" x14ac:dyDescent="0.45">
      <c r="A148" t="s">
        <v>139</v>
      </c>
      <c r="B148" s="2">
        <f>서울!B148+경기!B148</f>
        <v>189</v>
      </c>
      <c r="C148" s="2">
        <f>서울!C148+경기!C148</f>
        <v>672</v>
      </c>
      <c r="D148" s="2">
        <f>서울!D148+경기!D148</f>
        <v>0</v>
      </c>
    </row>
    <row r="149" spans="1:4" x14ac:dyDescent="0.45">
      <c r="A149" t="s">
        <v>138</v>
      </c>
      <c r="B149" s="2">
        <f>서울!B149+경기!B149</f>
        <v>45517</v>
      </c>
      <c r="C149" s="2">
        <f>서울!C149+경기!C149</f>
        <v>46125</v>
      </c>
      <c r="D149" s="2">
        <f>서울!D149+경기!D149</f>
        <v>0</v>
      </c>
    </row>
    <row r="150" spans="1:4" x14ac:dyDescent="0.45">
      <c r="A150" t="s">
        <v>142</v>
      </c>
      <c r="B150" s="2">
        <f>서울!B150+경기!B150</f>
        <v>65980</v>
      </c>
      <c r="C150" s="2">
        <f>서울!C150+경기!C150</f>
        <v>54385</v>
      </c>
      <c r="D150" s="2">
        <f>서울!D150+경기!D150</f>
        <v>0</v>
      </c>
    </row>
    <row r="151" spans="1:4" x14ac:dyDescent="0.45">
      <c r="A151" t="s">
        <v>143</v>
      </c>
      <c r="B151" s="2">
        <f>서울!B151+경기!B151</f>
        <v>78534</v>
      </c>
      <c r="C151" s="2">
        <f>서울!C151+경기!C151</f>
        <v>62457</v>
      </c>
      <c r="D151" s="2">
        <f>서울!D151+경기!D151</f>
        <v>0</v>
      </c>
    </row>
    <row r="152" spans="1:4" x14ac:dyDescent="0.45">
      <c r="A152" t="s">
        <v>141</v>
      </c>
      <c r="B152" s="2">
        <f>서울!B152+경기!B152</f>
        <v>77838</v>
      </c>
      <c r="C152" s="2">
        <f>서울!C152+경기!C152</f>
        <v>76301</v>
      </c>
      <c r="D152" s="2">
        <f>서울!D152+경기!D152</f>
        <v>0</v>
      </c>
    </row>
    <row r="153" spans="1:4" x14ac:dyDescent="0.45">
      <c r="A153" t="s">
        <v>144</v>
      </c>
      <c r="B153" s="2">
        <f>서울!B153+경기!B153</f>
        <v>64082</v>
      </c>
      <c r="C153" s="2">
        <f>서울!C153+경기!C153</f>
        <v>64833</v>
      </c>
      <c r="D153" s="2">
        <f>서울!D153+경기!D153</f>
        <v>0</v>
      </c>
    </row>
    <row r="154" spans="1:4" x14ac:dyDescent="0.45">
      <c r="A154" t="s">
        <v>145</v>
      </c>
      <c r="B154" s="2">
        <f>서울!B154+경기!B154</f>
        <v>18004</v>
      </c>
      <c r="C154" s="2">
        <f>서울!C154+경기!C154</f>
        <v>14972</v>
      </c>
      <c r="D154" s="2">
        <f>서울!D154+경기!D154</f>
        <v>0</v>
      </c>
    </row>
    <row r="155" spans="1:4" x14ac:dyDescent="0.45">
      <c r="A155" t="s">
        <v>147</v>
      </c>
      <c r="B155" s="2">
        <f>서울!B155+경기!B155</f>
        <v>44154</v>
      </c>
      <c r="C155" s="2">
        <f>서울!C155+경기!C155</f>
        <v>9571</v>
      </c>
      <c r="D155" s="2">
        <f>서울!D155+경기!D155</f>
        <v>0</v>
      </c>
    </row>
    <row r="156" spans="1:4" x14ac:dyDescent="0.45">
      <c r="A156" t="s">
        <v>146</v>
      </c>
      <c r="B156" s="2">
        <f>서울!B156+경기!B156</f>
        <v>70349</v>
      </c>
      <c r="C156" s="2">
        <f>서울!C156+경기!C156</f>
        <v>33579</v>
      </c>
      <c r="D156" s="2">
        <f>서울!D156+경기!D156</f>
        <v>0</v>
      </c>
    </row>
    <row r="157" spans="1:4" x14ac:dyDescent="0.45">
      <c r="A157" t="s">
        <v>148</v>
      </c>
      <c r="B157" s="2">
        <f>서울!B157+경기!B157</f>
        <v>106726</v>
      </c>
      <c r="C157" s="2">
        <f>서울!C157+경기!C157</f>
        <v>26963</v>
      </c>
      <c r="D157" s="2">
        <f>서울!D157+경기!D157</f>
        <v>0</v>
      </c>
    </row>
    <row r="158" spans="1:4" x14ac:dyDescent="0.45">
      <c r="A158" t="s">
        <v>151</v>
      </c>
      <c r="B158" s="2">
        <f>서울!B158+경기!B158</f>
        <v>101977</v>
      </c>
      <c r="C158" s="2">
        <f>서울!C158+경기!C158</f>
        <v>16403</v>
      </c>
      <c r="D158" s="2">
        <f>서울!D158+경기!D158</f>
        <v>0</v>
      </c>
    </row>
    <row r="159" spans="1:4" x14ac:dyDescent="0.45">
      <c r="A159" t="s">
        <v>150</v>
      </c>
      <c r="B159" s="2">
        <f>서울!B159+경기!B159</f>
        <v>101594</v>
      </c>
      <c r="C159" s="2">
        <f>서울!C159+경기!C159</f>
        <v>25604</v>
      </c>
      <c r="D159" s="2">
        <f>서울!D159+경기!D159</f>
        <v>0</v>
      </c>
    </row>
    <row r="160" spans="1:4" x14ac:dyDescent="0.45">
      <c r="A160" t="s">
        <v>149</v>
      </c>
      <c r="B160" s="2">
        <f>서울!B160+경기!B160</f>
        <v>93307</v>
      </c>
      <c r="C160" s="2">
        <f>서울!C160+경기!C160</f>
        <v>30289</v>
      </c>
      <c r="D160" s="2">
        <f>서울!D160+경기!D160</f>
        <v>0</v>
      </c>
    </row>
    <row r="161" spans="1:4" x14ac:dyDescent="0.45">
      <c r="A161" t="s">
        <v>153</v>
      </c>
      <c r="B161" s="2">
        <f>서울!B161+경기!B161</f>
        <v>29260</v>
      </c>
      <c r="C161" s="2">
        <f>서울!C161+경기!C161</f>
        <v>8128</v>
      </c>
      <c r="D161" s="2">
        <f>서울!D161+경기!D161</f>
        <v>0</v>
      </c>
    </row>
    <row r="162" spans="1:4" x14ac:dyDescent="0.45">
      <c r="A162" t="s">
        <v>152</v>
      </c>
      <c r="B162" s="2">
        <f>서울!B162+경기!B162</f>
        <v>1459</v>
      </c>
      <c r="C162" s="2">
        <f>서울!C162+경기!C162</f>
        <v>62</v>
      </c>
      <c r="D162" s="2">
        <f>서울!D162+경기!D162</f>
        <v>0</v>
      </c>
    </row>
    <row r="163" spans="1:4" x14ac:dyDescent="0.45">
      <c r="A163" t="s">
        <v>155</v>
      </c>
      <c r="B163" s="2">
        <f>서울!B163+경기!B163</f>
        <v>417002</v>
      </c>
      <c r="C163" s="2">
        <f>서울!C163+경기!C163</f>
        <v>43183</v>
      </c>
      <c r="D163" s="2">
        <f>서울!D163+경기!D163</f>
        <v>0</v>
      </c>
    </row>
    <row r="164" spans="1:4" x14ac:dyDescent="0.45">
      <c r="A164" t="s">
        <v>156</v>
      </c>
      <c r="B164" s="2">
        <f>서울!B164+경기!B164</f>
        <v>254343</v>
      </c>
      <c r="C164" s="2">
        <f>서울!C164+경기!C164</f>
        <v>27683</v>
      </c>
      <c r="D164" s="2">
        <f>서울!D164+경기!D164</f>
        <v>0</v>
      </c>
    </row>
    <row r="165" spans="1:4" x14ac:dyDescent="0.45">
      <c r="A165" t="s">
        <v>154</v>
      </c>
      <c r="B165" s="2">
        <f>서울!B165+경기!B165</f>
        <v>289666</v>
      </c>
      <c r="C165" s="2">
        <f>서울!C165+경기!C165</f>
        <v>25035</v>
      </c>
      <c r="D165" s="2">
        <f>서울!D165+경기!D165</f>
        <v>0</v>
      </c>
    </row>
    <row r="166" spans="1:4" x14ac:dyDescent="0.45">
      <c r="A166" t="s">
        <v>157</v>
      </c>
      <c r="B166" s="2">
        <f>서울!B166+경기!B166</f>
        <v>206801</v>
      </c>
      <c r="C166" s="2">
        <f>서울!C166+경기!C166</f>
        <v>24532</v>
      </c>
      <c r="D166" s="2">
        <f>서울!D166+경기!D166</f>
        <v>0</v>
      </c>
    </row>
    <row r="167" spans="1:4" x14ac:dyDescent="0.45">
      <c r="A167" t="s">
        <v>159</v>
      </c>
      <c r="B167" s="2">
        <f>서울!B167+경기!B167</f>
        <v>294261</v>
      </c>
      <c r="C167" s="2">
        <f>서울!C167+경기!C167</f>
        <v>41962</v>
      </c>
      <c r="D167" s="2">
        <f>서울!D167+경기!D167</f>
        <v>0</v>
      </c>
    </row>
    <row r="168" spans="1:4" x14ac:dyDescent="0.45">
      <c r="A168" t="s">
        <v>158</v>
      </c>
      <c r="B168" s="2">
        <f>서울!B168+경기!B168</f>
        <v>137722</v>
      </c>
      <c r="C168" s="2">
        <f>서울!C168+경기!C168</f>
        <v>14120</v>
      </c>
      <c r="D168" s="2">
        <f>서울!D168+경기!D168</f>
        <v>0</v>
      </c>
    </row>
    <row r="169" spans="1:4" x14ac:dyDescent="0.45">
      <c r="A169" t="s">
        <v>160</v>
      </c>
      <c r="B169" s="2">
        <f>서울!B169+경기!B169</f>
        <v>21456</v>
      </c>
      <c r="C169" s="2">
        <f>서울!C169+경기!C169</f>
        <v>219</v>
      </c>
      <c r="D169" s="2">
        <f>서울!D169+경기!D169</f>
        <v>0</v>
      </c>
    </row>
    <row r="170" spans="1:4" x14ac:dyDescent="0.45">
      <c r="A170" t="s">
        <v>161</v>
      </c>
      <c r="B170" s="2">
        <f>서울!B170+경기!B170</f>
        <v>274471</v>
      </c>
      <c r="C170" s="2">
        <f>서울!C170+경기!C170</f>
        <v>22141</v>
      </c>
      <c r="D170" s="2">
        <f>서울!D170+경기!D170</f>
        <v>0</v>
      </c>
    </row>
    <row r="171" spans="1:4" x14ac:dyDescent="0.45">
      <c r="A171" t="s">
        <v>163</v>
      </c>
      <c r="B171" s="2">
        <f>서울!B171+경기!B171</f>
        <v>126642</v>
      </c>
      <c r="C171" s="2">
        <f>서울!C171+경기!C171</f>
        <v>70864</v>
      </c>
      <c r="D171" s="2">
        <f>서울!D171+경기!D171</f>
        <v>0</v>
      </c>
    </row>
    <row r="172" spans="1:4" x14ac:dyDescent="0.45">
      <c r="A172" t="s">
        <v>162</v>
      </c>
      <c r="B172" s="2">
        <f>서울!B172+경기!B172</f>
        <v>94101</v>
      </c>
      <c r="C172" s="2">
        <f>서울!C172+경기!C172</f>
        <v>79052</v>
      </c>
      <c r="D172" s="2">
        <f>서울!D172+경기!D172</f>
        <v>0</v>
      </c>
    </row>
    <row r="173" spans="1:4" x14ac:dyDescent="0.45">
      <c r="A173" t="s">
        <v>164</v>
      </c>
      <c r="B173" s="2">
        <f>서울!B173+경기!B173</f>
        <v>109863</v>
      </c>
      <c r="C173" s="2">
        <f>서울!C173+경기!C173</f>
        <v>88154</v>
      </c>
      <c r="D173" s="2">
        <f>서울!D173+경기!D173</f>
        <v>0</v>
      </c>
    </row>
    <row r="174" spans="1:4" x14ac:dyDescent="0.45">
      <c r="A174" t="s">
        <v>165</v>
      </c>
      <c r="B174" s="2">
        <f>서울!B174+경기!B174</f>
        <v>149045</v>
      </c>
      <c r="C174" s="2">
        <f>서울!C174+경기!C174</f>
        <v>100892</v>
      </c>
      <c r="D174" s="2">
        <f>서울!D174+경기!D174</f>
        <v>0</v>
      </c>
    </row>
    <row r="175" spans="1:4" x14ac:dyDescent="0.45">
      <c r="A175" t="s">
        <v>166</v>
      </c>
      <c r="B175" s="2">
        <f>서울!B175+경기!B175</f>
        <v>83038</v>
      </c>
      <c r="C175" s="2">
        <f>서울!C175+경기!C175</f>
        <v>37241</v>
      </c>
      <c r="D175" s="2">
        <f>서울!D175+경기!D175</f>
        <v>0</v>
      </c>
    </row>
    <row r="176" spans="1:4" x14ac:dyDescent="0.45">
      <c r="A176" t="s">
        <v>127</v>
      </c>
      <c r="B176" s="2">
        <f>서울!B176+경기!B176</f>
        <v>22392</v>
      </c>
      <c r="C176" s="2">
        <f>서울!C176+경기!C176</f>
        <v>2130</v>
      </c>
      <c r="D176" s="2">
        <f>서울!D176+경기!D176</f>
        <v>0</v>
      </c>
    </row>
    <row r="177" spans="1:4" x14ac:dyDescent="0.45">
      <c r="A177" t="s">
        <v>126</v>
      </c>
      <c r="B177" s="2">
        <f>서울!B177+경기!B177</f>
        <v>247227</v>
      </c>
      <c r="C177" s="2">
        <f>서울!C177+경기!C177</f>
        <v>117490</v>
      </c>
      <c r="D177" s="2">
        <f>서울!D177+경기!D177</f>
        <v>0</v>
      </c>
    </row>
    <row r="178" spans="1:4" x14ac:dyDescent="0.45">
      <c r="A178" t="s">
        <v>125</v>
      </c>
      <c r="B178" s="2">
        <f>서울!B178+경기!B178</f>
        <v>167042</v>
      </c>
      <c r="C178" s="2">
        <f>서울!C178+경기!C178</f>
        <v>116794</v>
      </c>
      <c r="D178" s="2">
        <f>서울!D178+경기!D178</f>
        <v>0</v>
      </c>
    </row>
    <row r="179" spans="1:4" x14ac:dyDescent="0.45">
      <c r="A179" t="s">
        <v>167</v>
      </c>
      <c r="B179" s="2">
        <f>서울!B179+경기!B179</f>
        <v>109938</v>
      </c>
      <c r="C179" s="2">
        <f>서울!C179+경기!C179</f>
        <v>115440</v>
      </c>
      <c r="D179" s="2">
        <f>서울!D179+경기!D179</f>
        <v>0</v>
      </c>
    </row>
    <row r="180" spans="1:4" x14ac:dyDescent="0.45">
      <c r="A180" t="s">
        <v>168</v>
      </c>
      <c r="B180" s="2">
        <f>서울!B180+경기!B180</f>
        <v>101971</v>
      </c>
      <c r="C180" s="2">
        <f>서울!C180+경기!C180</f>
        <v>436595</v>
      </c>
      <c r="D180" s="2">
        <f>서울!D180+경기!D180</f>
        <v>0</v>
      </c>
    </row>
    <row r="181" spans="1:4" x14ac:dyDescent="0.45">
      <c r="A181" t="s">
        <v>169</v>
      </c>
      <c r="B181" s="2">
        <f>서울!B181+경기!B181</f>
        <v>152604</v>
      </c>
      <c r="C181" s="2">
        <f>서울!C181+경기!C181</f>
        <v>389562</v>
      </c>
      <c r="D181" s="2">
        <f>서울!D181+경기!D181</f>
        <v>0</v>
      </c>
    </row>
    <row r="182" spans="1:4" x14ac:dyDescent="0.45">
      <c r="A182" t="s">
        <v>170</v>
      </c>
      <c r="B182" s="2">
        <f>서울!B182+경기!B182</f>
        <v>102734</v>
      </c>
      <c r="C182" s="2">
        <f>서울!C182+경기!C182</f>
        <v>135155</v>
      </c>
      <c r="D182" s="2">
        <f>서울!D182+경기!D182</f>
        <v>0</v>
      </c>
    </row>
    <row r="183" spans="1:4" x14ac:dyDescent="0.45">
      <c r="A183" t="s">
        <v>171</v>
      </c>
      <c r="B183" s="2">
        <f>서울!B183+경기!B183</f>
        <v>14042</v>
      </c>
      <c r="C183" s="2">
        <f>서울!C183+경기!C183</f>
        <v>5086</v>
      </c>
      <c r="D183" s="2">
        <f>서울!D183+경기!D183</f>
        <v>0</v>
      </c>
    </row>
    <row r="184" spans="1:4" x14ac:dyDescent="0.45">
      <c r="A184" t="s">
        <v>173</v>
      </c>
      <c r="B184" s="2">
        <f>서울!B184+경기!B184</f>
        <v>420231</v>
      </c>
      <c r="C184" s="2">
        <f>서울!C184+경기!C184</f>
        <v>163042</v>
      </c>
      <c r="D184" s="2">
        <f>서울!D184+경기!D184</f>
        <v>0</v>
      </c>
    </row>
    <row r="185" spans="1:4" x14ac:dyDescent="0.45">
      <c r="A185" t="s">
        <v>174</v>
      </c>
      <c r="B185" s="2">
        <f>서울!B185+경기!B185</f>
        <v>440091</v>
      </c>
      <c r="C185" s="2">
        <f>서울!C185+경기!C185</f>
        <v>297369</v>
      </c>
      <c r="D185" s="2">
        <f>서울!D185+경기!D185</f>
        <v>0</v>
      </c>
    </row>
    <row r="186" spans="1:4" x14ac:dyDescent="0.45">
      <c r="A186" t="s">
        <v>172</v>
      </c>
      <c r="B186" s="2">
        <f>서울!B186+경기!B186</f>
        <v>312970</v>
      </c>
      <c r="C186" s="2">
        <f>서울!C186+경기!C186</f>
        <v>195185</v>
      </c>
      <c r="D186" s="2">
        <f>서울!D186+경기!D186</f>
        <v>0</v>
      </c>
    </row>
    <row r="187" spans="1:4" x14ac:dyDescent="0.45">
      <c r="A187" t="s">
        <v>175</v>
      </c>
      <c r="B187" s="2">
        <f>서울!B187+경기!B187</f>
        <v>290387</v>
      </c>
      <c r="C187" s="2">
        <f>서울!C187+경기!C187</f>
        <v>177714</v>
      </c>
      <c r="D187" s="2">
        <f>서울!D187+경기!D187</f>
        <v>0</v>
      </c>
    </row>
    <row r="188" spans="1:4" x14ac:dyDescent="0.45">
      <c r="A188" t="s">
        <v>176</v>
      </c>
      <c r="B188" s="2">
        <f>서울!B188+경기!B188</f>
        <v>408239</v>
      </c>
      <c r="C188" s="2">
        <f>서울!C188+경기!C188</f>
        <v>207564</v>
      </c>
      <c r="D188" s="2">
        <f>서울!D188+경기!D188</f>
        <v>0</v>
      </c>
    </row>
    <row r="189" spans="1:4" x14ac:dyDescent="0.45">
      <c r="A189" t="s">
        <v>179</v>
      </c>
      <c r="B189" s="2">
        <f>서울!B189+경기!B189</f>
        <v>234697</v>
      </c>
      <c r="C189" s="2">
        <f>서울!C189+경기!C189</f>
        <v>84495</v>
      </c>
      <c r="D189" s="2">
        <f>서울!D189+경기!D189</f>
        <v>0</v>
      </c>
    </row>
    <row r="190" spans="1:4" x14ac:dyDescent="0.45">
      <c r="A190" t="s">
        <v>177</v>
      </c>
      <c r="B190" s="2">
        <f>서울!B190+경기!B190</f>
        <v>30433</v>
      </c>
      <c r="C190" s="2">
        <f>서울!C190+경기!C190</f>
        <v>1887</v>
      </c>
      <c r="D190" s="2">
        <f>서울!D190+경기!D190</f>
        <v>0</v>
      </c>
    </row>
    <row r="191" spans="1:4" x14ac:dyDescent="0.45">
      <c r="A191" t="s">
        <v>178</v>
      </c>
      <c r="B191" s="2">
        <f>서울!B191+경기!B191</f>
        <v>243551</v>
      </c>
      <c r="C191" s="2">
        <f>서울!C191+경기!C191</f>
        <v>428411</v>
      </c>
      <c r="D191" s="2">
        <f>서울!D191+경기!D191</f>
        <v>0</v>
      </c>
    </row>
    <row r="192" spans="1:4" x14ac:dyDescent="0.45">
      <c r="A192" t="s">
        <v>180</v>
      </c>
      <c r="B192" s="2">
        <f>서울!B192+경기!B192</f>
        <v>241058</v>
      </c>
      <c r="C192" s="2">
        <f>서울!C192+경기!C192</f>
        <v>350521</v>
      </c>
      <c r="D192" s="2">
        <f>서울!D192+경기!D192</f>
        <v>0</v>
      </c>
    </row>
    <row r="193" spans="1:4" x14ac:dyDescent="0.45">
      <c r="A193" t="s">
        <v>181</v>
      </c>
      <c r="B193" s="2">
        <f>서울!B193+경기!B193</f>
        <v>218841</v>
      </c>
      <c r="C193" s="2">
        <f>서울!C193+경기!C193</f>
        <v>271946</v>
      </c>
      <c r="D193" s="2">
        <f>서울!D193+경기!D193</f>
        <v>0</v>
      </c>
    </row>
    <row r="194" spans="1:4" x14ac:dyDescent="0.45">
      <c r="A194" t="s">
        <v>182</v>
      </c>
      <c r="B194" s="2">
        <f>서울!B194+경기!B194</f>
        <v>421375</v>
      </c>
      <c r="C194" s="2">
        <f>서울!C194+경기!C194</f>
        <v>236125</v>
      </c>
      <c r="D194" s="2">
        <f>서울!D194+경기!D194</f>
        <v>0</v>
      </c>
    </row>
    <row r="195" spans="1:4" x14ac:dyDescent="0.45">
      <c r="A195" t="s">
        <v>183</v>
      </c>
      <c r="B195" s="2">
        <f>서울!B195+경기!B195</f>
        <v>380237</v>
      </c>
      <c r="C195" s="2">
        <f>서울!C195+경기!C195</f>
        <v>338720</v>
      </c>
      <c r="D195" s="2">
        <f>서울!D195+경기!D195</f>
        <v>0</v>
      </c>
    </row>
    <row r="196" spans="1:4" x14ac:dyDescent="0.45">
      <c r="A196" t="s">
        <v>185</v>
      </c>
      <c r="B196" s="2">
        <f>서울!B196+경기!B196</f>
        <v>186116</v>
      </c>
      <c r="C196" s="2">
        <f>서울!C196+경기!C196</f>
        <v>171909</v>
      </c>
      <c r="D196" s="2">
        <f>서울!D196+경기!D196</f>
        <v>0</v>
      </c>
    </row>
    <row r="197" spans="1:4" x14ac:dyDescent="0.45">
      <c r="A197" t="s">
        <v>184</v>
      </c>
      <c r="B197" s="2">
        <f>서울!B197+경기!B197</f>
        <v>12972</v>
      </c>
      <c r="C197" s="2">
        <f>서울!C197+경기!C197</f>
        <v>12369</v>
      </c>
      <c r="D197" s="2">
        <f>서울!D197+경기!D197</f>
        <v>0</v>
      </c>
    </row>
    <row r="198" spans="1:4" x14ac:dyDescent="0.45">
      <c r="A198" t="s">
        <v>187</v>
      </c>
      <c r="B198" s="2">
        <f>서울!B198+경기!B198</f>
        <v>270337</v>
      </c>
      <c r="C198" s="2">
        <f>서울!C198+경기!C198</f>
        <v>349237</v>
      </c>
      <c r="D198" s="2">
        <f>서울!D198+경기!D198</f>
        <v>0</v>
      </c>
    </row>
    <row r="199" spans="1:4" x14ac:dyDescent="0.45">
      <c r="A199" t="s">
        <v>186</v>
      </c>
      <c r="B199" s="2">
        <f>서울!B199+경기!B199</f>
        <v>168412</v>
      </c>
      <c r="C199" s="2">
        <f>서울!C199+경기!C199</f>
        <v>319312</v>
      </c>
      <c r="D199" s="2">
        <f>서울!D199+경기!D199</f>
        <v>0</v>
      </c>
    </row>
    <row r="200" spans="1:4" x14ac:dyDescent="0.45">
      <c r="A200" s="4" t="s">
        <v>202</v>
      </c>
      <c r="B200" s="2">
        <f>서울!B200+경기!B200</f>
        <v>115296</v>
      </c>
      <c r="C200" s="2">
        <f>서울!C200+경기!C200</f>
        <v>319424</v>
      </c>
      <c r="D200" s="2">
        <f>서울!D200+경기!D200</f>
        <v>0</v>
      </c>
    </row>
    <row r="201" spans="1:4" x14ac:dyDescent="0.45">
      <c r="A201" s="4" t="s">
        <v>203</v>
      </c>
      <c r="B201" s="2">
        <f>서울!B201+경기!B201</f>
        <v>128162</v>
      </c>
      <c r="C201" s="2">
        <f>서울!C201+경기!C201</f>
        <v>296938</v>
      </c>
      <c r="D201" s="2">
        <f>서울!D201+경기!D201</f>
        <v>0</v>
      </c>
    </row>
    <row r="202" spans="1:4" x14ac:dyDescent="0.45">
      <c r="A202" s="4" t="s">
        <v>204</v>
      </c>
      <c r="B202" s="2">
        <f>서울!B202+경기!B202</f>
        <v>152454</v>
      </c>
      <c r="C202" s="2">
        <f>서울!C202+경기!C202</f>
        <v>408721</v>
      </c>
      <c r="D202" s="2">
        <f>서울!D202+경기!D202</f>
        <v>0</v>
      </c>
    </row>
    <row r="203" spans="1:4" x14ac:dyDescent="0.45">
      <c r="A203" s="4" t="s">
        <v>205</v>
      </c>
      <c r="B203" s="2">
        <f>서울!B203+경기!B203</f>
        <v>82895</v>
      </c>
      <c r="C203" s="2">
        <f>서울!C203+경기!C203</f>
        <v>156607</v>
      </c>
      <c r="D203" s="2">
        <f>서울!D203+경기!D203</f>
        <v>0</v>
      </c>
    </row>
    <row r="204" spans="1:4" x14ac:dyDescent="0.45">
      <c r="A204" s="4" t="s">
        <v>206</v>
      </c>
      <c r="B204" s="2">
        <f>서울!B204+경기!B204</f>
        <v>6330</v>
      </c>
      <c r="C204" s="2">
        <f>서울!C204+경기!C204</f>
        <v>6243</v>
      </c>
      <c r="D204" s="2">
        <f>서울!D204+경기!D204</f>
        <v>0</v>
      </c>
    </row>
    <row r="205" spans="1:4" x14ac:dyDescent="0.45">
      <c r="A205" s="4" t="s">
        <v>207</v>
      </c>
      <c r="B205" s="2">
        <f>서울!B205+경기!B205</f>
        <v>477763</v>
      </c>
      <c r="C205" s="2">
        <f>서울!C205+경기!C205</f>
        <v>395906</v>
      </c>
      <c r="D205" s="2">
        <f>서울!D205+경기!D205</f>
        <v>0</v>
      </c>
    </row>
    <row r="206" spans="1:4" x14ac:dyDescent="0.45">
      <c r="A206" s="4" t="s">
        <v>208</v>
      </c>
      <c r="B206" s="2">
        <f>서울!B206+경기!B206</f>
        <v>376835</v>
      </c>
      <c r="C206" s="2">
        <f>서울!C206+경기!C206</f>
        <v>270568</v>
      </c>
      <c r="D206" s="2">
        <f>서울!D206+경기!D206</f>
        <v>0</v>
      </c>
    </row>
    <row r="207" spans="1:4" x14ac:dyDescent="0.45">
      <c r="A207" s="4" t="s">
        <v>209</v>
      </c>
      <c r="B207" s="2">
        <f>서울!B207+경기!B207</f>
        <v>250226</v>
      </c>
      <c r="C207" s="2">
        <f>서울!C207+경기!C207</f>
        <v>186596</v>
      </c>
      <c r="D207" s="2">
        <f>서울!D207+경기!D207</f>
        <v>0</v>
      </c>
    </row>
    <row r="208" spans="1:4" x14ac:dyDescent="0.45">
      <c r="A208" s="4" t="s">
        <v>210</v>
      </c>
      <c r="B208" s="2">
        <f>서울!B208+경기!B208</f>
        <v>303057</v>
      </c>
      <c r="C208" s="2">
        <f>서울!C208+경기!C208</f>
        <v>172596</v>
      </c>
      <c r="D208" s="2">
        <f>서울!D208+경기!D208</f>
        <v>0</v>
      </c>
    </row>
    <row r="209" spans="1:4" x14ac:dyDescent="0.45">
      <c r="A209" s="4" t="s">
        <v>211</v>
      </c>
      <c r="B209" s="2">
        <f>서울!B209+경기!B209</f>
        <v>432599</v>
      </c>
      <c r="C209" s="2">
        <f>서울!C209+경기!C209</f>
        <v>249285</v>
      </c>
      <c r="D209" s="2">
        <f>서울!D209+경기!D209</f>
        <v>0</v>
      </c>
    </row>
    <row r="210" spans="1:4" x14ac:dyDescent="0.45">
      <c r="A210" s="4" t="s">
        <v>212</v>
      </c>
      <c r="B210" s="2">
        <f>서울!B210+경기!B210</f>
        <v>225684</v>
      </c>
      <c r="C210" s="2">
        <f>서울!C210+경기!C210</f>
        <v>142629</v>
      </c>
      <c r="D210" s="2">
        <f>서울!D210+경기!D210</f>
        <v>0</v>
      </c>
    </row>
    <row r="211" spans="1:4" x14ac:dyDescent="0.45">
      <c r="A211" s="4" t="s">
        <v>213</v>
      </c>
      <c r="B211" s="2">
        <f>서울!B211+경기!B211</f>
        <v>15897</v>
      </c>
      <c r="C211" s="2">
        <f>서울!C211+경기!C211</f>
        <v>19263</v>
      </c>
      <c r="D211" s="2">
        <f>서울!D211+경기!D211</f>
        <v>0</v>
      </c>
    </row>
    <row r="212" spans="1:4" x14ac:dyDescent="0.45">
      <c r="A212" s="4" t="s">
        <v>214</v>
      </c>
      <c r="B212" s="2">
        <f>서울!B212+경기!B212</f>
        <v>562484</v>
      </c>
      <c r="C212" s="2">
        <f>서울!C212+경기!C212</f>
        <v>243277</v>
      </c>
      <c r="D212" s="2">
        <f>서울!D212+경기!D212</f>
        <v>0</v>
      </c>
    </row>
    <row r="213" spans="1:4" x14ac:dyDescent="0.45">
      <c r="A213" s="4" t="s">
        <v>215</v>
      </c>
      <c r="B213" s="2">
        <f>서울!B213+경기!B213</f>
        <v>416061</v>
      </c>
      <c r="C213" s="2">
        <f>서울!C213+경기!C213</f>
        <v>127727</v>
      </c>
      <c r="D213" s="2">
        <f>서울!D213+경기!D213</f>
        <v>0</v>
      </c>
    </row>
    <row r="214" spans="1:4" x14ac:dyDescent="0.45">
      <c r="A214" s="4" t="s">
        <v>216</v>
      </c>
      <c r="B214" s="2">
        <f>서울!B214+경기!B214</f>
        <v>259602</v>
      </c>
      <c r="C214" s="2">
        <f>서울!C214+경기!C214</f>
        <v>242783</v>
      </c>
      <c r="D214" s="2">
        <f>서울!D214+경기!D214</f>
        <v>0</v>
      </c>
    </row>
    <row r="215" spans="1:4" x14ac:dyDescent="0.45">
      <c r="A215" s="4" t="s">
        <v>217</v>
      </c>
      <c r="B215" s="2">
        <f>서울!B215+경기!B215</f>
        <v>303236</v>
      </c>
      <c r="C215" s="2">
        <f>서울!C215+경기!C215</f>
        <v>179929</v>
      </c>
      <c r="D215" s="2">
        <f>서울!D215+경기!D215</f>
        <v>0</v>
      </c>
    </row>
    <row r="216" spans="1:4" x14ac:dyDescent="0.45">
      <c r="A216" s="4" t="s">
        <v>218</v>
      </c>
      <c r="B216" s="2">
        <f>서울!B216+경기!B216</f>
        <v>439070</v>
      </c>
      <c r="C216" s="2">
        <f>서울!C216+경기!C216</f>
        <v>278782</v>
      </c>
      <c r="D216" s="2">
        <f>서울!D216+경기!D216</f>
        <v>0</v>
      </c>
    </row>
    <row r="217" spans="1:4" x14ac:dyDescent="0.45">
      <c r="A217" s="4" t="s">
        <v>219</v>
      </c>
      <c r="B217" s="2">
        <f>서울!B217+경기!B217</f>
        <v>261850</v>
      </c>
      <c r="C217" s="2">
        <f>서울!C217+경기!C217</f>
        <v>134014</v>
      </c>
      <c r="D217" s="2">
        <f>서울!D217+경기!D217</f>
        <v>0</v>
      </c>
    </row>
    <row r="218" spans="1:4" x14ac:dyDescent="0.45">
      <c r="A218" s="4" t="s">
        <v>220</v>
      </c>
      <c r="B218" s="2">
        <f>서울!B218+경기!B218</f>
        <v>16670</v>
      </c>
      <c r="C218" s="2">
        <f>서울!C218+경기!C218</f>
        <v>20689</v>
      </c>
      <c r="D218" s="2">
        <f>서울!D218+경기!D218</f>
        <v>0</v>
      </c>
    </row>
    <row r="219" spans="1:4" x14ac:dyDescent="0.45">
      <c r="A219" s="4" t="s">
        <v>221</v>
      </c>
      <c r="B219" s="2">
        <f>서울!B219+경기!B219</f>
        <v>15377</v>
      </c>
      <c r="C219" s="2">
        <f>서울!C219+경기!C219</f>
        <v>7382</v>
      </c>
      <c r="D219" s="2">
        <f>서울!D219+경기!D219</f>
        <v>0</v>
      </c>
    </row>
    <row r="220" spans="1:4" x14ac:dyDescent="0.45">
      <c r="A220" s="4" t="s">
        <v>222</v>
      </c>
      <c r="B220" s="2">
        <f>서울!B220+경기!B220</f>
        <v>5633</v>
      </c>
      <c r="C220" s="2">
        <f>서울!C220+경기!C220</f>
        <v>4201</v>
      </c>
      <c r="D220" s="2">
        <f>서울!D220+경기!D220</f>
        <v>0</v>
      </c>
    </row>
    <row r="221" spans="1:4" x14ac:dyDescent="0.45">
      <c r="A221" s="4" t="s">
        <v>223</v>
      </c>
      <c r="B221" s="2">
        <f>서울!B221+경기!B221</f>
        <v>20702</v>
      </c>
      <c r="C221" s="2">
        <f>서울!C221+경기!C221</f>
        <v>14087</v>
      </c>
      <c r="D221" s="2">
        <f>서울!D221+경기!D221</f>
        <v>0</v>
      </c>
    </row>
    <row r="222" spans="1:4" x14ac:dyDescent="0.45">
      <c r="A222" s="4" t="s">
        <v>224</v>
      </c>
      <c r="B222" s="2">
        <f>서울!B222+경기!B222</f>
        <v>369131</v>
      </c>
      <c r="C222" s="2">
        <f>서울!C222+경기!C222</f>
        <v>265637</v>
      </c>
      <c r="D222" s="2">
        <f>서울!D222+경기!D222</f>
        <v>0</v>
      </c>
    </row>
    <row r="223" spans="1:4" x14ac:dyDescent="0.45">
      <c r="A223" s="4" t="s">
        <v>225</v>
      </c>
      <c r="B223" s="2">
        <f>서울!B223+경기!B223</f>
        <v>399142</v>
      </c>
      <c r="C223" s="2">
        <f>서울!C223+경기!C223</f>
        <v>286385</v>
      </c>
      <c r="D223" s="2">
        <f>서울!D223+경기!D223</f>
        <v>0</v>
      </c>
    </row>
    <row r="224" spans="1:4" x14ac:dyDescent="0.45">
      <c r="A224" s="4" t="s">
        <v>226</v>
      </c>
      <c r="B224" s="2">
        <f>서울!B224+경기!B224</f>
        <v>212628</v>
      </c>
      <c r="C224" s="2">
        <f>서울!C224+경기!C224</f>
        <v>161795</v>
      </c>
      <c r="D224" s="2">
        <f>서울!D224+경기!D224</f>
        <v>0</v>
      </c>
    </row>
    <row r="225" spans="1:4" x14ac:dyDescent="0.45">
      <c r="A225" s="4" t="s">
        <v>227</v>
      </c>
      <c r="B225" s="2">
        <f>서울!B225+경기!B225</f>
        <v>20198</v>
      </c>
      <c r="C225" s="2">
        <f>서울!C225+경기!C225</f>
        <v>20372</v>
      </c>
      <c r="D225" s="2">
        <f>서울!D225+경기!D225</f>
        <v>0</v>
      </c>
    </row>
    <row r="226" spans="1:4" x14ac:dyDescent="0.45">
      <c r="A226" s="4" t="s">
        <v>228</v>
      </c>
      <c r="B226" s="2">
        <f>서울!B226+경기!B226</f>
        <v>272425</v>
      </c>
      <c r="C226" s="2">
        <f>서울!C226+경기!C226</f>
        <v>469980</v>
      </c>
      <c r="D226" s="2">
        <f>서울!D226+경기!D226</f>
        <v>0</v>
      </c>
    </row>
    <row r="227" spans="1:4" x14ac:dyDescent="0.45">
      <c r="A227" s="4" t="s">
        <v>229</v>
      </c>
      <c r="B227" s="2">
        <f>서울!B227+경기!B227</f>
        <v>169342</v>
      </c>
      <c r="C227" s="2">
        <f>서울!C227+경기!C227</f>
        <v>450349</v>
      </c>
      <c r="D227" s="2">
        <f>서울!D227+경기!D227</f>
        <v>0</v>
      </c>
    </row>
    <row r="228" spans="1:4" x14ac:dyDescent="0.45">
      <c r="A228" s="4" t="s">
        <v>230</v>
      </c>
      <c r="B228" s="2">
        <f>서울!B228+경기!B228</f>
        <v>150398</v>
      </c>
      <c r="C228" s="2">
        <f>서울!C228+경기!C228</f>
        <v>351759</v>
      </c>
      <c r="D228" s="2">
        <f>서울!D228+경기!D228</f>
        <v>0</v>
      </c>
    </row>
    <row r="229" spans="1:4" x14ac:dyDescent="0.45">
      <c r="A229" s="4" t="s">
        <v>231</v>
      </c>
      <c r="B229" s="2">
        <f>서울!B229+경기!B229</f>
        <v>239573</v>
      </c>
      <c r="C229" s="2">
        <f>서울!C229+경기!C229</f>
        <v>351225</v>
      </c>
      <c r="D229" s="2">
        <f>서울!D229+경기!D229</f>
        <v>0</v>
      </c>
    </row>
    <row r="230" spans="1:4" x14ac:dyDescent="0.45">
      <c r="A230" s="4" t="s">
        <v>232</v>
      </c>
      <c r="B230" s="2">
        <f>서울!B230+경기!B230</f>
        <v>155685</v>
      </c>
      <c r="C230" s="2">
        <f>서울!C230+경기!C230</f>
        <v>544900</v>
      </c>
      <c r="D230" s="2">
        <f>서울!D230+경기!D230</f>
        <v>0</v>
      </c>
    </row>
    <row r="231" spans="1:4" x14ac:dyDescent="0.45">
      <c r="A231" s="4" t="s">
        <v>233</v>
      </c>
      <c r="B231" s="2">
        <f>서울!B231+경기!B231</f>
        <v>85796</v>
      </c>
      <c r="C231" s="2">
        <f>서울!C231+경기!C231</f>
        <v>286426</v>
      </c>
      <c r="D231" s="2">
        <f>서울!D231+경기!D231</f>
        <v>0</v>
      </c>
    </row>
    <row r="232" spans="1:4" x14ac:dyDescent="0.45">
      <c r="A232" s="4" t="s">
        <v>234</v>
      </c>
      <c r="B232" s="2">
        <f>서울!B232+경기!B232</f>
        <v>2795</v>
      </c>
      <c r="C232" s="2">
        <f>서울!C232+경기!C232</f>
        <v>27135</v>
      </c>
      <c r="D232" s="2">
        <f>서울!D232+경기!D232</f>
        <v>0</v>
      </c>
    </row>
    <row r="233" spans="1:4" x14ac:dyDescent="0.45">
      <c r="A233" s="4" t="s">
        <v>235</v>
      </c>
      <c r="B233" s="2">
        <f>서울!B233+경기!B233</f>
        <v>17250</v>
      </c>
      <c r="C233" s="2">
        <f>서울!C233+경기!C233</f>
        <v>145440</v>
      </c>
      <c r="D233" s="2">
        <f>서울!D233+경기!D233</f>
        <v>0</v>
      </c>
    </row>
    <row r="234" spans="1:4" x14ac:dyDescent="0.45">
      <c r="A234" s="4" t="s">
        <v>236</v>
      </c>
      <c r="B234" s="2">
        <f>서울!B234+경기!B234</f>
        <v>27202</v>
      </c>
      <c r="C234" s="2">
        <f>서울!C234+경기!C234</f>
        <v>487103</v>
      </c>
      <c r="D234" s="2">
        <f>서울!D234+경기!D234</f>
        <v>0</v>
      </c>
    </row>
    <row r="235" spans="1:4" x14ac:dyDescent="0.45">
      <c r="A235" s="4" t="s">
        <v>237</v>
      </c>
      <c r="B235" s="2">
        <f>서울!B235+경기!B235</f>
        <v>21929</v>
      </c>
      <c r="C235" s="2">
        <f>서울!C235+경기!C235</f>
        <v>319696</v>
      </c>
      <c r="D235" s="2">
        <f>서울!D235+경기!D235</f>
        <v>0</v>
      </c>
    </row>
    <row r="236" spans="1:4" x14ac:dyDescent="0.45">
      <c r="A236" s="4" t="s">
        <v>238</v>
      </c>
      <c r="B236" s="2">
        <f>서울!B236+경기!B236</f>
        <v>20874</v>
      </c>
      <c r="C236" s="2">
        <f>서울!C236+경기!C236</f>
        <v>458142</v>
      </c>
      <c r="D236" s="2">
        <f>서울!D236+경기!D236</f>
        <v>0</v>
      </c>
    </row>
    <row r="237" spans="1:4" x14ac:dyDescent="0.45">
      <c r="A237" s="4" t="s">
        <v>239</v>
      </c>
      <c r="B237" s="2">
        <f>서울!B237+경기!B237</f>
        <v>25053</v>
      </c>
      <c r="C237" s="2">
        <f>서울!C237+경기!C237</f>
        <v>687989</v>
      </c>
      <c r="D237" s="2">
        <f>서울!D237+경기!D237</f>
        <v>0</v>
      </c>
    </row>
    <row r="238" spans="1:4" x14ac:dyDescent="0.45">
      <c r="A238" s="4" t="s">
        <v>240</v>
      </c>
      <c r="B238" s="2">
        <f>서울!B238+경기!B238</f>
        <v>5777</v>
      </c>
      <c r="C238" s="2">
        <f>서울!C238+경기!C238</f>
        <v>67763</v>
      </c>
      <c r="D238" s="2">
        <f>서울!D238+경기!D238</f>
        <v>0</v>
      </c>
    </row>
    <row r="239" spans="1:4" x14ac:dyDescent="0.45">
      <c r="A239" s="4" t="s">
        <v>241</v>
      </c>
      <c r="B239" s="2">
        <f>서울!B239+경기!B239</f>
        <v>1530</v>
      </c>
      <c r="C239" s="2">
        <f>서울!C239+경기!C239</f>
        <v>14797</v>
      </c>
      <c r="D239" s="2">
        <f>서울!D239+경기!D239</f>
        <v>0</v>
      </c>
    </row>
    <row r="240" spans="1:4" x14ac:dyDescent="0.45">
      <c r="A240" s="4" t="s">
        <v>242</v>
      </c>
      <c r="B240" s="2">
        <f>서울!B240+경기!B240</f>
        <v>58289</v>
      </c>
      <c r="C240" s="2">
        <f>서울!C240+경기!C240</f>
        <v>96255</v>
      </c>
      <c r="D240" s="2">
        <f>서울!D240+경기!D240</f>
        <v>0</v>
      </c>
    </row>
    <row r="241" spans="1:7" x14ac:dyDescent="0.45">
      <c r="A241" s="4" t="s">
        <v>243</v>
      </c>
      <c r="B241" s="2">
        <f>서울!B241+경기!B241</f>
        <v>60418</v>
      </c>
      <c r="C241" s="2">
        <f>서울!C241+경기!C241</f>
        <v>369008</v>
      </c>
      <c r="D241" s="2">
        <f>서울!D241+경기!D241</f>
        <v>172</v>
      </c>
    </row>
    <row r="242" spans="1:7" x14ac:dyDescent="0.45">
      <c r="A242" s="4" t="s">
        <v>244</v>
      </c>
      <c r="B242" s="2">
        <f>서울!B242+경기!B242</f>
        <v>34421</v>
      </c>
      <c r="C242" s="2">
        <f>서울!C242+경기!C242</f>
        <v>260083</v>
      </c>
      <c r="D242" s="2">
        <f>서울!D242+경기!D242</f>
        <v>461</v>
      </c>
    </row>
    <row r="243" spans="1:7" x14ac:dyDescent="0.45">
      <c r="A243" s="4" t="s">
        <v>245</v>
      </c>
      <c r="B243" s="2">
        <f>서울!B243+경기!B243</f>
        <v>34089</v>
      </c>
      <c r="C243" s="2">
        <f>서울!C243+경기!C243</f>
        <v>313268</v>
      </c>
      <c r="D243" s="2">
        <f>서울!D243+경기!D243</f>
        <v>317</v>
      </c>
    </row>
    <row r="244" spans="1:7" x14ac:dyDescent="0.45">
      <c r="A244" s="4" t="s">
        <v>246</v>
      </c>
      <c r="B244" s="2">
        <f>서울!B244+경기!B244</f>
        <v>53610</v>
      </c>
      <c r="C244" s="2">
        <f>서울!C244+경기!C244</f>
        <v>467475</v>
      </c>
      <c r="D244" s="2">
        <f>서울!D244+경기!D244</f>
        <v>8139</v>
      </c>
    </row>
    <row r="245" spans="1:7" x14ac:dyDescent="0.45">
      <c r="A245" s="4" t="s">
        <v>247</v>
      </c>
      <c r="B245" s="2">
        <f>서울!B245+경기!B245</f>
        <v>41687</v>
      </c>
      <c r="C245" s="2">
        <f>서울!C245+경기!C245</f>
        <v>242637</v>
      </c>
      <c r="D245" s="2">
        <f>서울!D245+경기!D245</f>
        <v>84</v>
      </c>
    </row>
    <row r="246" spans="1:7" x14ac:dyDescent="0.45">
      <c r="A246" s="4" t="s">
        <v>248</v>
      </c>
      <c r="B246" s="2">
        <f>서울!B246+경기!B246</f>
        <v>1314</v>
      </c>
      <c r="C246" s="2">
        <f>서울!C246+경기!C246</f>
        <v>15787</v>
      </c>
      <c r="D246" s="2">
        <f>서울!D246+경기!D246</f>
        <v>7238</v>
      </c>
    </row>
    <row r="247" spans="1:7" x14ac:dyDescent="0.45">
      <c r="A247" s="4" t="s">
        <v>249</v>
      </c>
      <c r="B247" s="2">
        <f>서울!B247+경기!B247</f>
        <v>43384</v>
      </c>
      <c r="C247" s="2">
        <f>서울!C247+경기!C247</f>
        <v>448670</v>
      </c>
      <c r="D247" s="2">
        <f>서울!D247+경기!D247</f>
        <v>1399</v>
      </c>
      <c r="E247" s="1"/>
    </row>
    <row r="248" spans="1:7" x14ac:dyDescent="0.45">
      <c r="A248" s="4" t="s">
        <v>250</v>
      </c>
      <c r="B248" s="2">
        <f>서울!B248+경기!B248</f>
        <v>24061</v>
      </c>
      <c r="C248" s="2">
        <f>서울!C248+경기!C248</f>
        <v>321770</v>
      </c>
      <c r="D248" s="2">
        <f>서울!D248+경기!D248</f>
        <v>1428</v>
      </c>
      <c r="E248" s="1"/>
      <c r="G248" s="1"/>
    </row>
    <row r="249" spans="1:7" x14ac:dyDescent="0.45">
      <c r="A249" s="4" t="s">
        <v>251</v>
      </c>
      <c r="B249" s="2">
        <f>서울!B249+경기!B249</f>
        <v>34647</v>
      </c>
      <c r="C249" s="2">
        <f>서울!C249+경기!C249</f>
        <v>230046</v>
      </c>
      <c r="D249" s="2">
        <f>서울!D249+경기!D249</f>
        <v>2013</v>
      </c>
    </row>
    <row r="250" spans="1:7" x14ac:dyDescent="0.45">
      <c r="A250" s="4" t="s">
        <v>252</v>
      </c>
      <c r="B250" s="2">
        <f>서울!B250+경기!B250</f>
        <v>30532</v>
      </c>
      <c r="C250" s="2">
        <f>서울!C250+경기!C250</f>
        <v>302809</v>
      </c>
      <c r="D250" s="2">
        <f>서울!D250+경기!D250</f>
        <v>3458</v>
      </c>
    </row>
    <row r="251" spans="1:7" x14ac:dyDescent="0.45">
      <c r="A251" s="4" t="s">
        <v>253</v>
      </c>
      <c r="B251" s="2">
        <f>서울!B251+경기!B251</f>
        <v>36938</v>
      </c>
      <c r="C251" s="2">
        <f>서울!C251+경기!C251</f>
        <v>428212</v>
      </c>
      <c r="D251" s="2">
        <f>서울!D251+경기!D251</f>
        <v>3855</v>
      </c>
    </row>
    <row r="252" spans="1:7" x14ac:dyDescent="0.45">
      <c r="A252" s="4" t="s">
        <v>254</v>
      </c>
      <c r="B252" s="2">
        <f>서울!B252+경기!B252</f>
        <v>35156</v>
      </c>
      <c r="C252" s="2">
        <f>서울!C252+경기!C252</f>
        <v>238601</v>
      </c>
      <c r="D252" s="2">
        <f>서울!D252+경기!D252</f>
        <v>163</v>
      </c>
    </row>
    <row r="253" spans="1:7" x14ac:dyDescent="0.45">
      <c r="A253" s="4" t="s">
        <v>255</v>
      </c>
      <c r="B253" s="2">
        <f>서울!B253+경기!B253</f>
        <v>2772</v>
      </c>
      <c r="C253" s="2">
        <f>서울!C253+경기!C253</f>
        <v>13739</v>
      </c>
      <c r="D253" s="2">
        <f>서울!D253+경기!D253</f>
        <v>3</v>
      </c>
    </row>
    <row r="254" spans="1:7" x14ac:dyDescent="0.45">
      <c r="A254" s="4" t="s">
        <v>256</v>
      </c>
      <c r="B254" s="2">
        <f>서울!B254+경기!B254</f>
        <v>51173</v>
      </c>
      <c r="C254" s="2">
        <f>서울!C254+경기!C254</f>
        <v>284366</v>
      </c>
      <c r="D254" s="2">
        <f>서울!D254+경기!D254</f>
        <v>5262</v>
      </c>
    </row>
    <row r="255" spans="1:7" x14ac:dyDescent="0.45">
      <c r="A255" s="4" t="s">
        <v>257</v>
      </c>
      <c r="B255" s="2">
        <f>서울!B255+경기!B255</f>
        <v>27720</v>
      </c>
      <c r="C255" s="2">
        <f>서울!C255+경기!C255</f>
        <v>184349</v>
      </c>
      <c r="D255" s="2">
        <f>서울!D255+경기!D255</f>
        <v>6232</v>
      </c>
    </row>
    <row r="256" spans="1:7" x14ac:dyDescent="0.45">
      <c r="A256" s="4" t="s">
        <v>258</v>
      </c>
      <c r="B256" s="2">
        <f>서울!B256+경기!B256</f>
        <v>45284</v>
      </c>
      <c r="C256" s="2">
        <f>서울!C256+경기!C256</f>
        <v>166123</v>
      </c>
      <c r="D256" s="2">
        <f>서울!D256+경기!D256</f>
        <v>6183</v>
      </c>
    </row>
    <row r="257" spans="1:5" x14ac:dyDescent="0.45">
      <c r="A257" s="4" t="s">
        <v>259</v>
      </c>
      <c r="B257" s="2">
        <f>서울!B257+경기!B257</f>
        <v>36046</v>
      </c>
      <c r="C257" s="2">
        <f>서울!C257+경기!C257</f>
        <v>414619</v>
      </c>
      <c r="D257" s="2">
        <f>서울!D257+경기!D257</f>
        <v>4091</v>
      </c>
    </row>
    <row r="258" spans="1:5" x14ac:dyDescent="0.45">
      <c r="A258" s="4" t="s">
        <v>260</v>
      </c>
      <c r="B258" s="2">
        <f>서울!B258+경기!B258</f>
        <v>35200</v>
      </c>
      <c r="C258" s="2">
        <f>서울!C258+경기!C258</f>
        <v>436723</v>
      </c>
      <c r="D258" s="2">
        <f>서울!D258+경기!D258</f>
        <v>5510</v>
      </c>
    </row>
    <row r="259" spans="1:5" x14ac:dyDescent="0.45">
      <c r="A259" s="4" t="s">
        <v>261</v>
      </c>
      <c r="B259" s="2">
        <f>서울!B259+경기!B259</f>
        <v>25537</v>
      </c>
      <c r="C259" s="2">
        <f>서울!C259+경기!C259</f>
        <v>236511</v>
      </c>
      <c r="D259" s="2">
        <f>서울!D259+경기!D259</f>
        <v>1984</v>
      </c>
    </row>
    <row r="260" spans="1:5" x14ac:dyDescent="0.45">
      <c r="A260" s="4" t="s">
        <v>262</v>
      </c>
      <c r="B260" s="2">
        <f>서울!B260+경기!B260</f>
        <v>2367</v>
      </c>
      <c r="C260" s="2">
        <f>서울!C260+경기!C260</f>
        <v>16278</v>
      </c>
      <c r="D260" s="2">
        <f>서울!D260+경기!D260</f>
        <v>140</v>
      </c>
      <c r="E260" s="1"/>
    </row>
    <row r="261" spans="1:5" x14ac:dyDescent="0.45">
      <c r="A261" s="4" t="s">
        <v>263</v>
      </c>
      <c r="B261" s="2">
        <f>서울!B261+경기!B261</f>
        <v>53313</v>
      </c>
      <c r="C261" s="2">
        <f>서울!C261+경기!C261</f>
        <v>79470</v>
      </c>
      <c r="D261" s="2">
        <f>서울!D261+경기!D261</f>
        <v>21442</v>
      </c>
      <c r="E261" s="1"/>
    </row>
    <row r="262" spans="1:5" x14ac:dyDescent="0.45">
      <c r="A262" s="4" t="s">
        <v>264</v>
      </c>
      <c r="B262" s="2">
        <f>서울!B262+경기!B262</f>
        <v>27783</v>
      </c>
      <c r="C262" s="2">
        <f>서울!C262+경기!C262</f>
        <v>57592</v>
      </c>
      <c r="D262" s="2">
        <f>서울!D262+경기!D262</f>
        <v>35325</v>
      </c>
      <c r="E262" s="1"/>
    </row>
    <row r="263" spans="1:5" x14ac:dyDescent="0.45">
      <c r="A263" s="4" t="s">
        <v>265</v>
      </c>
      <c r="B263" s="2">
        <f>서울!B263+경기!B263</f>
        <v>36672</v>
      </c>
      <c r="C263" s="2">
        <f>서울!C263+경기!C263</f>
        <v>47523</v>
      </c>
      <c r="D263" s="2">
        <f>서울!D263+경기!D263</f>
        <v>34008</v>
      </c>
      <c r="E263" s="1"/>
    </row>
    <row r="264" spans="1:5" x14ac:dyDescent="0.45">
      <c r="A264" s="4" t="s">
        <v>266</v>
      </c>
      <c r="B264" s="2">
        <f>서울!B264+경기!B264</f>
        <v>34107</v>
      </c>
      <c r="C264" s="2">
        <f>서울!C264+경기!C264</f>
        <v>80843</v>
      </c>
      <c r="D264" s="2">
        <f>서울!D264+경기!D264</f>
        <v>27901</v>
      </c>
      <c r="E264" s="1"/>
    </row>
    <row r="265" spans="1:5" x14ac:dyDescent="0.45">
      <c r="A265" s="4" t="s">
        <v>267</v>
      </c>
      <c r="B265" s="2">
        <f>서울!B265+경기!B265</f>
        <v>40732</v>
      </c>
      <c r="C265" s="2">
        <f>서울!C265+경기!C265</f>
        <v>95252</v>
      </c>
      <c r="D265" s="2">
        <f>서울!D265+경기!D265</f>
        <v>36867</v>
      </c>
      <c r="E265" s="1"/>
    </row>
    <row r="266" spans="1:5" x14ac:dyDescent="0.45">
      <c r="A266" s="4" t="s">
        <v>268</v>
      </c>
      <c r="B266" s="2">
        <f>서울!B266+경기!B266</f>
        <v>19123</v>
      </c>
      <c r="C266" s="2">
        <f>서울!C266+경기!C266</f>
        <v>41639</v>
      </c>
      <c r="D266" s="2">
        <f>서울!D266+경기!D266</f>
        <v>15823</v>
      </c>
      <c r="E266" s="1"/>
    </row>
    <row r="267" spans="1:5" x14ac:dyDescent="0.45">
      <c r="A267" s="4" t="s">
        <v>269</v>
      </c>
      <c r="B267" s="2">
        <f>서울!B267+경기!B267</f>
        <v>1864</v>
      </c>
      <c r="C267" s="2">
        <f>서울!C267+경기!C267</f>
        <v>2778</v>
      </c>
      <c r="D267" s="2">
        <f>서울!D267+경기!D267</f>
        <v>534</v>
      </c>
      <c r="E267" s="1"/>
    </row>
    <row r="268" spans="1:5" x14ac:dyDescent="0.45">
      <c r="A268" s="4" t="s">
        <v>270</v>
      </c>
      <c r="B268" s="2">
        <f>서울!B268+경기!B268</f>
        <v>71766</v>
      </c>
      <c r="C268" s="2">
        <f>서울!C268+경기!C268</f>
        <v>100839</v>
      </c>
      <c r="D268" s="2">
        <f>서울!D268+경기!D268</f>
        <v>133204</v>
      </c>
      <c r="E268" s="1"/>
    </row>
    <row r="269" spans="1:5" x14ac:dyDescent="0.45">
      <c r="A269" s="4" t="s">
        <v>271</v>
      </c>
      <c r="B269" s="2">
        <f>서울!B269+경기!B269</f>
        <v>28592</v>
      </c>
      <c r="C269" s="2">
        <f>서울!C269+경기!C269</f>
        <v>72760</v>
      </c>
      <c r="D269" s="2">
        <f>서울!D269+경기!D269</f>
        <v>63409</v>
      </c>
      <c r="E269" s="1"/>
    </row>
    <row r="270" spans="1:5" x14ac:dyDescent="0.45">
      <c r="A270" s="4" t="s">
        <v>272</v>
      </c>
      <c r="B270" s="2">
        <f>서울!B270+경기!B270</f>
        <v>37024</v>
      </c>
      <c r="C270" s="2">
        <f>서울!C270+경기!C270</f>
        <v>57950</v>
      </c>
      <c r="D270" s="2">
        <f>서울!D270+경기!D270</f>
        <v>56154</v>
      </c>
      <c r="E270" s="1"/>
    </row>
    <row r="271" spans="1:5" x14ac:dyDescent="0.45">
      <c r="A271" s="4" t="s">
        <v>273</v>
      </c>
      <c r="B271" s="2">
        <f>서울!B271+경기!B271</f>
        <v>34404</v>
      </c>
      <c r="C271" s="2">
        <f>서울!C271+경기!C271</f>
        <v>60999</v>
      </c>
      <c r="D271" s="2">
        <f>서울!D271+경기!D271</f>
        <v>70460</v>
      </c>
      <c r="E271" s="1"/>
    </row>
    <row r="272" spans="1:5" x14ac:dyDescent="0.45">
      <c r="A272" s="4" t="s">
        <v>274</v>
      </c>
      <c r="B272" s="2">
        <f>서울!B272+경기!B272</f>
        <v>46837</v>
      </c>
      <c r="C272" s="2">
        <f>서울!C272+경기!C272</f>
        <v>87843</v>
      </c>
      <c r="D272" s="2">
        <f>서울!D272+경기!D272</f>
        <v>92443</v>
      </c>
      <c r="E272" s="1"/>
    </row>
    <row r="273" spans="1:5" x14ac:dyDescent="0.45">
      <c r="A273" s="4" t="s">
        <v>275</v>
      </c>
      <c r="B273" s="2">
        <f>서울!B273+경기!B273</f>
        <v>38252</v>
      </c>
      <c r="C273" s="2">
        <f>서울!C273+경기!C273</f>
        <v>65585</v>
      </c>
      <c r="D273" s="2">
        <f>서울!D273+경기!D273</f>
        <v>36470</v>
      </c>
      <c r="E273" s="1"/>
    </row>
    <row r="274" spans="1:5" x14ac:dyDescent="0.45">
      <c r="A274" s="4" t="s">
        <v>276</v>
      </c>
      <c r="B274" s="2">
        <f>서울!B274+경기!B274</f>
        <v>1900</v>
      </c>
      <c r="C274" s="2">
        <f>서울!C274+경기!C274</f>
        <v>2847</v>
      </c>
      <c r="D274" s="2">
        <f>서울!D274+경기!D274</f>
        <v>1897</v>
      </c>
      <c r="E274" s="1"/>
    </row>
    <row r="275" spans="1:5" x14ac:dyDescent="0.45">
      <c r="A275" s="4" t="s">
        <v>277</v>
      </c>
      <c r="B275" s="2">
        <f>서울!B275+경기!B275</f>
        <v>37512</v>
      </c>
      <c r="C275" s="2">
        <f>서울!C275+경기!C275</f>
        <v>56252</v>
      </c>
      <c r="D275" s="2">
        <f>서울!D275+경기!D275</f>
        <v>97381</v>
      </c>
      <c r="E275" s="1"/>
    </row>
    <row r="276" spans="1:5" x14ac:dyDescent="0.45">
      <c r="A276" s="4" t="s">
        <v>278</v>
      </c>
      <c r="B276" s="2">
        <f>서울!B276+경기!B276</f>
        <v>19770</v>
      </c>
      <c r="C276" s="2">
        <f>서울!C276+경기!C276</f>
        <v>30310</v>
      </c>
      <c r="D276" s="2">
        <f>서울!D276+경기!D276</f>
        <v>74954</v>
      </c>
      <c r="E276" s="1"/>
    </row>
    <row r="277" spans="1:5" x14ac:dyDescent="0.45">
      <c r="A277" s="4" t="s">
        <v>279</v>
      </c>
      <c r="B277" s="2">
        <f>서울!B277+경기!B277</f>
        <v>22436</v>
      </c>
      <c r="C277" s="2">
        <f>서울!C277+경기!C277</f>
        <v>38005</v>
      </c>
      <c r="D277" s="2">
        <f>서울!D277+경기!D277</f>
        <v>71381</v>
      </c>
      <c r="E277" s="1"/>
    </row>
    <row r="278" spans="1:5" x14ac:dyDescent="0.45">
      <c r="A278" s="4" t="s">
        <v>280</v>
      </c>
      <c r="B278" s="2">
        <f>서울!B278+경기!B278</f>
        <v>22997</v>
      </c>
      <c r="C278" s="2">
        <f>서울!C278+경기!C278</f>
        <v>34726</v>
      </c>
      <c r="D278" s="2">
        <f>서울!D278+경기!D278</f>
        <v>75289</v>
      </c>
      <c r="E278" s="1"/>
    </row>
    <row r="279" spans="1:5" x14ac:dyDescent="0.45">
      <c r="A279" s="4" t="s">
        <v>281</v>
      </c>
      <c r="B279" s="2">
        <f>서울!B279+경기!B279</f>
        <v>27159</v>
      </c>
      <c r="C279" s="2">
        <f>서울!C279+경기!C279</f>
        <v>44463</v>
      </c>
      <c r="D279" s="2">
        <f>서울!D279+경기!D279</f>
        <v>89127</v>
      </c>
      <c r="E279" s="1"/>
    </row>
    <row r="280" spans="1:5" x14ac:dyDescent="0.45">
      <c r="A280" s="4" t="s">
        <v>282</v>
      </c>
      <c r="B280" s="2">
        <f>서울!B280+경기!B280</f>
        <v>8867</v>
      </c>
      <c r="C280" s="2">
        <f>서울!C280+경기!C280</f>
        <v>13369</v>
      </c>
      <c r="D280" s="2">
        <f>서울!D280+경기!D280</f>
        <v>12803</v>
      </c>
      <c r="E280" s="1"/>
    </row>
    <row r="281" spans="1:5" x14ac:dyDescent="0.45">
      <c r="A281" s="4" t="s">
        <v>283</v>
      </c>
      <c r="B281" s="2">
        <f>서울!B281+경기!B281</f>
        <v>17450</v>
      </c>
      <c r="C281" s="2">
        <f>서울!C281+경기!C281</f>
        <v>32413</v>
      </c>
      <c r="D281" s="2">
        <f>서울!D281+경기!D281</f>
        <v>60999</v>
      </c>
      <c r="E281" s="1"/>
    </row>
    <row r="282" spans="1:5" x14ac:dyDescent="0.45">
      <c r="A282" s="4" t="s">
        <v>284</v>
      </c>
      <c r="B282" s="2">
        <f>서울!B282+경기!B282</f>
        <v>28042</v>
      </c>
      <c r="C282" s="2">
        <f>서울!C282+경기!C282</f>
        <v>56345</v>
      </c>
      <c r="D282" s="2">
        <f>서울!D282+경기!D282</f>
        <v>95430</v>
      </c>
      <c r="E282" s="1"/>
    </row>
    <row r="283" spans="1:5" x14ac:dyDescent="0.45">
      <c r="A283" s="4" t="s">
        <v>285</v>
      </c>
      <c r="B283" s="2">
        <f>서울!B283+경기!B283</f>
        <v>15932</v>
      </c>
      <c r="C283" s="2">
        <f>서울!C283+경기!C283</f>
        <v>26900</v>
      </c>
      <c r="D283" s="2">
        <f>서울!D283+경기!D283</f>
        <v>74244</v>
      </c>
      <c r="E283" s="1"/>
    </row>
    <row r="284" spans="1:5" x14ac:dyDescent="0.45">
      <c r="A284" s="4" t="s">
        <v>286</v>
      </c>
      <c r="B284" s="2">
        <f>서울!B284+경기!B284</f>
        <v>22504</v>
      </c>
      <c r="C284" s="2">
        <f>서울!C284+경기!C284</f>
        <v>33769</v>
      </c>
      <c r="D284" s="2">
        <f>서울!D284+경기!D284</f>
        <v>79360</v>
      </c>
      <c r="E284" s="1"/>
    </row>
    <row r="285" spans="1:5" x14ac:dyDescent="0.45">
      <c r="A285" s="4" t="s">
        <v>287</v>
      </c>
      <c r="B285" s="2">
        <f>서울!B285+경기!B285</f>
        <v>24689</v>
      </c>
      <c r="C285" s="2">
        <f>서울!C285+경기!C285</f>
        <v>38972</v>
      </c>
      <c r="D285" s="2">
        <f>서울!D285+경기!D285</f>
        <v>109044</v>
      </c>
      <c r="E285" s="1"/>
    </row>
    <row r="286" spans="1:5" x14ac:dyDescent="0.45">
      <c r="A286" s="4" t="s">
        <v>288</v>
      </c>
      <c r="B286" s="2">
        <f>서울!B286+경기!B286</f>
        <v>33790</v>
      </c>
      <c r="C286" s="2">
        <f>서울!C286+경기!C286</f>
        <v>51557</v>
      </c>
      <c r="D286" s="2">
        <f>서울!D286+경기!D286</f>
        <v>172200</v>
      </c>
      <c r="E286" s="1"/>
    </row>
    <row r="287" spans="1:5" x14ac:dyDescent="0.45">
      <c r="A287" s="4" t="s">
        <v>289</v>
      </c>
      <c r="B287" s="2">
        <f>서울!B287+경기!B287</f>
        <v>24239</v>
      </c>
      <c r="C287" s="2">
        <f>서울!C287+경기!C287</f>
        <v>31578</v>
      </c>
      <c r="D287" s="2">
        <f>서울!D287+경기!D287</f>
        <v>50105</v>
      </c>
      <c r="E287" s="1"/>
    </row>
    <row r="288" spans="1:5" x14ac:dyDescent="0.45">
      <c r="A288" s="4" t="s">
        <v>290</v>
      </c>
      <c r="B288" s="2">
        <f>서울!B288+경기!B288</f>
        <v>743</v>
      </c>
      <c r="C288" s="2">
        <f>서울!C288+경기!C288</f>
        <v>1515</v>
      </c>
      <c r="D288" s="2">
        <f>서울!D288+경기!D288</f>
        <v>2403</v>
      </c>
      <c r="E288" s="1"/>
    </row>
    <row r="289" spans="1:5" x14ac:dyDescent="0.45">
      <c r="A289" s="4" t="s">
        <v>291</v>
      </c>
      <c r="B289" s="2">
        <f>서울!B289+경기!B289</f>
        <v>19579</v>
      </c>
      <c r="C289" s="2">
        <f>서울!C289+경기!C289</f>
        <v>70188</v>
      </c>
      <c r="D289" s="2">
        <f>서울!D289+경기!D289</f>
        <v>112648</v>
      </c>
      <c r="E289" s="1"/>
    </row>
    <row r="290" spans="1:5" x14ac:dyDescent="0.45">
      <c r="A290" s="4" t="s">
        <v>292</v>
      </c>
      <c r="B290" s="2">
        <f>서울!B290+경기!B290</f>
        <v>12945</v>
      </c>
      <c r="C290" s="2">
        <f>서울!C290+경기!C290</f>
        <v>30240</v>
      </c>
      <c r="D290" s="2">
        <f>서울!D290+경기!D290</f>
        <v>103214</v>
      </c>
      <c r="E290" s="1"/>
    </row>
    <row r="291" spans="1:5" x14ac:dyDescent="0.45">
      <c r="A291" s="4" t="s">
        <v>293</v>
      </c>
      <c r="B291" s="2">
        <f>서울!B291+경기!B291</f>
        <v>13718</v>
      </c>
      <c r="C291" s="2">
        <f>서울!C291+경기!C291</f>
        <v>36191</v>
      </c>
      <c r="D291" s="2">
        <f>서울!D291+경기!D291</f>
        <v>90364</v>
      </c>
      <c r="E291" s="1"/>
    </row>
    <row r="292" spans="1:5" x14ac:dyDescent="0.45">
      <c r="A292" s="4" t="s">
        <v>294</v>
      </c>
      <c r="B292" s="2">
        <f>서울!B292+경기!B292</f>
        <v>13406</v>
      </c>
      <c r="C292" s="2">
        <f>서울!C292+경기!C292</f>
        <v>33209</v>
      </c>
      <c r="D292" s="2">
        <f>서울!D292+경기!D292</f>
        <v>108603</v>
      </c>
      <c r="E292" s="1"/>
    </row>
    <row r="293" spans="1:5" x14ac:dyDescent="0.45">
      <c r="A293" s="4" t="s">
        <v>295</v>
      </c>
      <c r="B293" s="2">
        <f>서울!B293+경기!B293</f>
        <v>22186</v>
      </c>
      <c r="C293" s="2">
        <f>서울!C293+경기!C293</f>
        <v>54030</v>
      </c>
      <c r="D293" s="2">
        <f>서울!D293+경기!D293</f>
        <v>177426</v>
      </c>
      <c r="E293" s="1"/>
    </row>
    <row r="294" spans="1:5" x14ac:dyDescent="0.45">
      <c r="A294" s="4" t="s">
        <v>296</v>
      </c>
      <c r="B294" s="2">
        <f>서울!B294+경기!B294</f>
        <v>15892</v>
      </c>
      <c r="C294" s="2">
        <f>서울!C294+경기!C294</f>
        <v>36775</v>
      </c>
      <c r="D294" s="2">
        <f>서울!D294+경기!D294</f>
        <v>72757</v>
      </c>
      <c r="E294" s="1"/>
    </row>
    <row r="295" spans="1:5" x14ac:dyDescent="0.45">
      <c r="A295" s="4" t="s">
        <v>297</v>
      </c>
      <c r="B295" s="2">
        <f>서울!B295+경기!B295</f>
        <v>1426</v>
      </c>
      <c r="C295" s="2">
        <f>서울!C295+경기!C295</f>
        <v>1671</v>
      </c>
      <c r="D295" s="2">
        <f>서울!D295+경기!D295</f>
        <v>3582</v>
      </c>
      <c r="E295" s="1"/>
    </row>
    <row r="296" spans="1:5" x14ac:dyDescent="0.45">
      <c r="A296" s="4" t="s">
        <v>298</v>
      </c>
      <c r="B296" s="2">
        <f>서울!B296+경기!B296</f>
        <v>33317</v>
      </c>
      <c r="C296" s="2">
        <f>서울!C296+경기!C296</f>
        <v>40795</v>
      </c>
      <c r="D296" s="2">
        <f>서울!D296+경기!D296</f>
        <v>196238</v>
      </c>
      <c r="E296" s="1"/>
    </row>
    <row r="297" spans="1:5" x14ac:dyDescent="0.45">
      <c r="A297" s="4" t="s">
        <v>299</v>
      </c>
      <c r="B297" s="2">
        <f>서울!B297+경기!B297</f>
        <v>22650</v>
      </c>
      <c r="C297" s="2">
        <f>서울!C297+경기!C297</f>
        <v>24033</v>
      </c>
      <c r="D297" s="2">
        <f>서울!D297+경기!D297</f>
        <v>180948</v>
      </c>
      <c r="E297" s="1"/>
    </row>
    <row r="298" spans="1:5" x14ac:dyDescent="0.45">
      <c r="A298" s="4" t="s">
        <v>300</v>
      </c>
      <c r="B298" s="2">
        <f>서울!B298+경기!B298</f>
        <v>24527</v>
      </c>
      <c r="C298" s="2">
        <f>서울!C298+경기!C298</f>
        <v>24918</v>
      </c>
      <c r="D298" s="2">
        <f>서울!D298+경기!D298</f>
        <v>181768</v>
      </c>
      <c r="E298" s="1"/>
    </row>
    <row r="299" spans="1:5" x14ac:dyDescent="0.45">
      <c r="A299" s="4" t="s">
        <v>301</v>
      </c>
      <c r="B299" s="2">
        <f>서울!B299+경기!B299</f>
        <v>24436</v>
      </c>
      <c r="C299" s="2">
        <f>서울!C299+경기!C299</f>
        <v>26929</v>
      </c>
      <c r="D299" s="2">
        <f>서울!D299+경기!D299</f>
        <v>268134</v>
      </c>
      <c r="E299" s="1"/>
    </row>
    <row r="300" spans="1:5" x14ac:dyDescent="0.45">
      <c r="A300" s="4" t="s">
        <v>302</v>
      </c>
      <c r="B300" s="2">
        <f>서울!B300+경기!B300</f>
        <v>28980</v>
      </c>
      <c r="C300" s="2">
        <f>서울!C300+경기!C300</f>
        <v>40939</v>
      </c>
      <c r="D300" s="2">
        <f>서울!D300+경기!D300</f>
        <v>466461</v>
      </c>
      <c r="E300" s="1"/>
    </row>
    <row r="301" spans="1:5" x14ac:dyDescent="0.45">
      <c r="A301" s="4" t="s">
        <v>303</v>
      </c>
      <c r="B301" s="2">
        <f>서울!B301+경기!B301</f>
        <v>17165</v>
      </c>
      <c r="C301" s="2">
        <f>서울!C301+경기!C301</f>
        <v>22191</v>
      </c>
      <c r="D301" s="2">
        <f>서울!D301+경기!D301</f>
        <v>195431</v>
      </c>
      <c r="E301" s="1"/>
    </row>
    <row r="302" spans="1:5" x14ac:dyDescent="0.45">
      <c r="A302" s="4" t="s">
        <v>304</v>
      </c>
      <c r="B302" s="2">
        <f>서울!B302+경기!B302</f>
        <v>1373</v>
      </c>
      <c r="C302" s="2">
        <f>서울!C302+경기!C302</f>
        <v>1057</v>
      </c>
      <c r="D302" s="2">
        <f>서울!D302+경기!D302</f>
        <v>6748</v>
      </c>
      <c r="E302" s="1"/>
    </row>
    <row r="303" spans="1:5" x14ac:dyDescent="0.45">
      <c r="A303" s="4" t="s">
        <v>305</v>
      </c>
      <c r="B303" s="2">
        <f>서울!B303+경기!B303</f>
        <v>41046</v>
      </c>
      <c r="C303" s="2">
        <f>서울!C303+경기!C303</f>
        <v>33689</v>
      </c>
      <c r="D303" s="2">
        <f>서울!D303+경기!D303</f>
        <v>463195</v>
      </c>
      <c r="E303" s="1"/>
    </row>
    <row r="304" spans="1:5" x14ac:dyDescent="0.45">
      <c r="A304" s="4" t="s">
        <v>306</v>
      </c>
      <c r="B304" s="2">
        <f>서울!B304+경기!B304</f>
        <v>29898</v>
      </c>
      <c r="C304" s="2">
        <f>서울!C304+경기!C304</f>
        <v>22627</v>
      </c>
      <c r="D304" s="2">
        <f>서울!D304+경기!D304</f>
        <v>451638</v>
      </c>
      <c r="E304" s="1"/>
    </row>
    <row r="305" spans="1:5" x14ac:dyDescent="0.45">
      <c r="A305" s="4" t="s">
        <v>307</v>
      </c>
      <c r="B305" s="2">
        <f>서울!B305+경기!B305</f>
        <v>42547</v>
      </c>
      <c r="C305" s="2">
        <f>서울!C305+경기!C305</f>
        <v>26737</v>
      </c>
      <c r="D305" s="2">
        <f>서울!D305+경기!D305</f>
        <v>549051</v>
      </c>
      <c r="E305" s="1"/>
    </row>
    <row r="306" spans="1:5" x14ac:dyDescent="0.45">
      <c r="A306" s="4" t="s">
        <v>308</v>
      </c>
      <c r="B306" s="2">
        <f>서울!B306+경기!B306</f>
        <v>48436</v>
      </c>
      <c r="C306" s="2">
        <f>서울!C306+경기!C306</f>
        <v>31384</v>
      </c>
      <c r="D306" s="2">
        <f>서울!D306+경기!D306</f>
        <v>522962</v>
      </c>
      <c r="E306" s="1"/>
    </row>
    <row r="307" spans="1:5" x14ac:dyDescent="0.45">
      <c r="A307" s="4" t="s">
        <v>309</v>
      </c>
      <c r="B307" s="2">
        <f>서울!B307+경기!B307</f>
        <v>59488</v>
      </c>
      <c r="C307" s="2">
        <f>서울!C307+경기!C307</f>
        <v>46186</v>
      </c>
      <c r="D307" s="2">
        <f>서울!D307+경기!D307</f>
        <v>710878</v>
      </c>
      <c r="E307" s="1"/>
    </row>
    <row r="308" spans="1:5" x14ac:dyDescent="0.45">
      <c r="A308" s="4" t="s">
        <v>310</v>
      </c>
      <c r="B308" s="2">
        <f>서울!B308+경기!B308</f>
        <v>44324</v>
      </c>
      <c r="C308" s="2">
        <f>서울!C308+경기!C308</f>
        <v>28223</v>
      </c>
      <c r="D308" s="2">
        <f>서울!D308+경기!D308</f>
        <v>365886</v>
      </c>
      <c r="E308" s="1"/>
    </row>
    <row r="309" spans="1:5" x14ac:dyDescent="0.45">
      <c r="A309" s="4" t="s">
        <v>311</v>
      </c>
      <c r="B309" s="2">
        <f>서울!B309+경기!B309</f>
        <v>4456</v>
      </c>
      <c r="C309" s="2">
        <f>서울!C309+경기!C309</f>
        <v>1359</v>
      </c>
      <c r="D309" s="2">
        <f>서울!D309+경기!D309</f>
        <v>24971</v>
      </c>
      <c r="E309" s="1"/>
    </row>
    <row r="310" spans="1:5" x14ac:dyDescent="0.45">
      <c r="A310" s="4" t="s">
        <v>312</v>
      </c>
      <c r="B310" s="2">
        <f>서울!B310+경기!B310</f>
        <v>64365</v>
      </c>
      <c r="C310" s="2">
        <f>서울!C310+경기!C310</f>
        <v>31983</v>
      </c>
      <c r="D310" s="2">
        <f>서울!D310+경기!D310</f>
        <v>504424</v>
      </c>
      <c r="E310" s="1"/>
    </row>
    <row r="311" spans="1:5" x14ac:dyDescent="0.45">
      <c r="A311" s="4" t="s">
        <v>313</v>
      </c>
      <c r="B311" s="2">
        <f>서울!B311+경기!B311</f>
        <v>40334</v>
      </c>
      <c r="C311" s="2">
        <f>서울!C311+경기!C311</f>
        <v>21485</v>
      </c>
      <c r="D311" s="2">
        <f>서울!D311+경기!D311</f>
        <v>386528</v>
      </c>
      <c r="E311" s="1"/>
    </row>
    <row r="312" spans="1:5" x14ac:dyDescent="0.45">
      <c r="A312" s="4" t="s">
        <v>314</v>
      </c>
      <c r="B312" s="2">
        <f>서울!B312+경기!B312</f>
        <v>45128</v>
      </c>
      <c r="C312" s="2">
        <f>서울!C312+경기!C312</f>
        <v>21454</v>
      </c>
      <c r="D312" s="2">
        <f>서울!D312+경기!D312</f>
        <v>347220</v>
      </c>
      <c r="E312" s="1"/>
    </row>
    <row r="313" spans="1:5" x14ac:dyDescent="0.45">
      <c r="A313" s="4" t="s">
        <v>315</v>
      </c>
      <c r="B313" s="2">
        <f>서울!B313+경기!B313</f>
        <v>41070</v>
      </c>
      <c r="C313" s="2">
        <f>서울!C313+경기!C313</f>
        <v>19542</v>
      </c>
      <c r="D313" s="2">
        <f>서울!D313+경기!D313</f>
        <v>325256</v>
      </c>
      <c r="E313" s="1"/>
    </row>
    <row r="314" spans="1:5" x14ac:dyDescent="0.45">
      <c r="A314" s="4" t="s">
        <v>316</v>
      </c>
      <c r="B314" s="2">
        <f>서울!B314+경기!B314</f>
        <v>44010</v>
      </c>
      <c r="C314" s="2">
        <f>서울!C314+경기!C314</f>
        <v>26716</v>
      </c>
      <c r="D314" s="2">
        <f>서울!D314+경기!D314</f>
        <v>466513</v>
      </c>
      <c r="E314" s="1"/>
    </row>
    <row r="315" spans="1:5" x14ac:dyDescent="0.45">
      <c r="A315" s="4" t="s">
        <v>317</v>
      </c>
      <c r="B315" s="2">
        <f>서울!B315+경기!B315</f>
        <v>5917</v>
      </c>
      <c r="C315" s="2">
        <f>서울!C315+경기!C315</f>
        <v>3167</v>
      </c>
      <c r="D315" s="2">
        <f>서울!D315+경기!D315</f>
        <v>37585</v>
      </c>
      <c r="E315" s="1"/>
    </row>
    <row r="316" spans="1:5" x14ac:dyDescent="0.45">
      <c r="A316" s="4" t="s">
        <v>318</v>
      </c>
      <c r="B316" s="2">
        <f>서울!B316+경기!B316</f>
        <v>2582</v>
      </c>
      <c r="C316" s="2">
        <f>서울!C316+경기!C316</f>
        <v>1359</v>
      </c>
      <c r="D316" s="2">
        <f>서울!D316+경기!D316</f>
        <v>20048</v>
      </c>
      <c r="E316" s="1"/>
    </row>
    <row r="317" spans="1:5" x14ac:dyDescent="0.45">
      <c r="A317" s="4" t="s">
        <v>319</v>
      </c>
      <c r="B317" s="2">
        <f>서울!B317+경기!B317</f>
        <v>40181</v>
      </c>
      <c r="C317" s="2">
        <f>서울!C317+경기!C317</f>
        <v>41179</v>
      </c>
      <c r="D317" s="2">
        <f>서울!D317+경기!D317</f>
        <v>449968</v>
      </c>
      <c r="E317" s="1"/>
    </row>
    <row r="318" spans="1:5" x14ac:dyDescent="0.45">
      <c r="A318" s="4" t="s">
        <v>320</v>
      </c>
      <c r="B318" s="2">
        <f>서울!B318+경기!B318</f>
        <v>24488</v>
      </c>
      <c r="C318" s="2">
        <f>서울!C318+경기!C318</f>
        <v>25529</v>
      </c>
      <c r="D318" s="2">
        <f>서울!D318+경기!D318</f>
        <v>344954</v>
      </c>
      <c r="E318" s="1"/>
    </row>
    <row r="319" spans="1:5" x14ac:dyDescent="0.45">
      <c r="A319" s="4" t="s">
        <v>321</v>
      </c>
      <c r="B319" s="2">
        <f>서울!B319+경기!B319</f>
        <v>25332</v>
      </c>
      <c r="C319" s="2">
        <f>서울!C319+경기!C319</f>
        <v>25675</v>
      </c>
      <c r="D319" s="2">
        <f>서울!D319+경기!D319</f>
        <v>304507</v>
      </c>
      <c r="E319" s="1"/>
    </row>
    <row r="320" spans="1:5" x14ac:dyDescent="0.45">
      <c r="A320" s="4" t="s">
        <v>322</v>
      </c>
      <c r="B320" s="2">
        <f>서울!B320+경기!B320</f>
        <v>24667</v>
      </c>
      <c r="C320" s="2">
        <f>서울!C320+경기!C320</f>
        <v>25331</v>
      </c>
      <c r="D320" s="2">
        <f>서울!D320+경기!D320</f>
        <v>307811</v>
      </c>
      <c r="E320" s="1"/>
    </row>
    <row r="321" spans="1:7" x14ac:dyDescent="0.45">
      <c r="A321" s="4" t="s">
        <v>323</v>
      </c>
      <c r="B321" s="2">
        <f>서울!B321+경기!B321</f>
        <v>29767</v>
      </c>
      <c r="C321" s="2">
        <f>서울!C321+경기!C321</f>
        <v>33228</v>
      </c>
      <c r="D321" s="2">
        <f>서울!D321+경기!D321</f>
        <v>433005</v>
      </c>
      <c r="E321" s="1"/>
    </row>
    <row r="322" spans="1:7" x14ac:dyDescent="0.45">
      <c r="A322" s="4" t="s">
        <v>326</v>
      </c>
      <c r="B322" s="2">
        <f>서울!B322+경기!B322</f>
        <v>2793</v>
      </c>
      <c r="C322" s="2">
        <f>서울!C322+경기!C322</f>
        <v>3193</v>
      </c>
      <c r="D322" s="2">
        <f>서울!D322+경기!D322</f>
        <v>24050</v>
      </c>
    </row>
    <row r="323" spans="1:7" x14ac:dyDescent="0.45">
      <c r="A323" s="4" t="s">
        <v>327</v>
      </c>
      <c r="B323" s="2">
        <f>서울!B323+경기!B323</f>
        <v>1409</v>
      </c>
      <c r="C323" s="2">
        <f>서울!C323+경기!C323</f>
        <v>1694</v>
      </c>
      <c r="D323" s="2">
        <f>서울!D323+경기!D323</f>
        <v>13350</v>
      </c>
    </row>
    <row r="324" spans="1:7" x14ac:dyDescent="0.45">
      <c r="A324" s="4" t="s">
        <v>328</v>
      </c>
      <c r="B324" s="2">
        <f>서울!B324+경기!B324</f>
        <v>22060</v>
      </c>
      <c r="C324" s="2">
        <f>서울!C324+경기!C324</f>
        <v>44170</v>
      </c>
      <c r="D324" s="2">
        <f>서울!D324+경기!D324</f>
        <v>296219</v>
      </c>
    </row>
    <row r="325" spans="1:7" x14ac:dyDescent="0.45">
      <c r="A325" s="4" t="s">
        <v>329</v>
      </c>
      <c r="B325" s="2">
        <f>서울!B325+경기!B325</f>
        <v>14212</v>
      </c>
      <c r="C325" s="2">
        <f>서울!C325+경기!C325</f>
        <v>29891</v>
      </c>
      <c r="D325" s="2">
        <f>서울!D325+경기!D325</f>
        <v>208869</v>
      </c>
    </row>
    <row r="326" spans="1:7" x14ac:dyDescent="0.45">
      <c r="A326" s="4" t="s">
        <v>330</v>
      </c>
      <c r="B326" s="2" t="e">
        <f>서울!B326+경기!#REF!</f>
        <v>#REF!</v>
      </c>
      <c r="C326" s="2" t="e">
        <f>서울!C326+경기!#REF!</f>
        <v>#REF!</v>
      </c>
      <c r="D326" s="2" t="e">
        <f>서울!D326+경기!#REF!</f>
        <v>#REF!</v>
      </c>
    </row>
    <row r="327" spans="1:7" x14ac:dyDescent="0.45">
      <c r="A327" s="4" t="s">
        <v>331</v>
      </c>
      <c r="B327" s="2" t="e">
        <f>서울!B327+경기!#REF!</f>
        <v>#REF!</v>
      </c>
      <c r="C327" s="2" t="e">
        <f>서울!C327+경기!#REF!</f>
        <v>#REF!</v>
      </c>
      <c r="D327" s="2" t="e">
        <f>서울!D327+경기!#REF!</f>
        <v>#REF!</v>
      </c>
    </row>
    <row r="328" spans="1:7" x14ac:dyDescent="0.45">
      <c r="A328" s="4" t="s">
        <v>332</v>
      </c>
      <c r="B328" s="2" t="e">
        <f>서울!B328+경기!#REF!</f>
        <v>#REF!</v>
      </c>
      <c r="C328" s="2" t="e">
        <f>서울!C328+경기!#REF!</f>
        <v>#REF!</v>
      </c>
      <c r="D328" s="2" t="e">
        <f>서울!D328+경기!#REF!</f>
        <v>#REF!</v>
      </c>
    </row>
    <row r="329" spans="1:7" x14ac:dyDescent="0.45">
      <c r="A329" s="4" t="s">
        <v>333</v>
      </c>
      <c r="B329" s="2" t="e">
        <f>서울!B329+경기!#REF!</f>
        <v>#REF!</v>
      </c>
      <c r="C329" s="2" t="e">
        <f>서울!C329+경기!#REF!</f>
        <v>#REF!</v>
      </c>
      <c r="D329" s="2" t="e">
        <f>서울!D329+경기!#REF!</f>
        <v>#REF!</v>
      </c>
    </row>
    <row r="330" spans="1:7" x14ac:dyDescent="0.45">
      <c r="A330" s="4" t="s">
        <v>334</v>
      </c>
      <c r="B330" s="2" t="e">
        <f>서울!B330+경기!#REF!</f>
        <v>#REF!</v>
      </c>
      <c r="C330" s="2" t="e">
        <f>서울!C330+경기!#REF!</f>
        <v>#REF!</v>
      </c>
      <c r="D330" s="2" t="e">
        <f>서울!D330+경기!#REF!</f>
        <v>#REF!</v>
      </c>
    </row>
    <row r="331" spans="1:7" x14ac:dyDescent="0.45">
      <c r="A331" s="4" t="s">
        <v>335</v>
      </c>
      <c r="B331" s="2" t="e">
        <f>서울!B331+경기!#REF!</f>
        <v>#REF!</v>
      </c>
      <c r="C331" s="2" t="e">
        <f>서울!C331+경기!#REF!</f>
        <v>#REF!</v>
      </c>
      <c r="D331" s="2" t="e">
        <f>서울!D331+경기!#REF!</f>
        <v>#REF!</v>
      </c>
      <c r="F331" s="1"/>
      <c r="G331" s="1"/>
    </row>
    <row r="332" spans="1:7" x14ac:dyDescent="0.45">
      <c r="A332" s="4" t="s">
        <v>336</v>
      </c>
      <c r="B332" s="2" t="e">
        <f>서울!B332+경기!#REF!</f>
        <v>#REF!</v>
      </c>
      <c r="C332" s="2" t="e">
        <f>서울!C332+경기!#REF!</f>
        <v>#REF!</v>
      </c>
      <c r="D332" s="2" t="e">
        <f>서울!D332+경기!#REF!</f>
        <v>#REF!</v>
      </c>
    </row>
    <row r="333" spans="1:7" x14ac:dyDescent="0.45">
      <c r="A333" s="4" t="s">
        <v>337</v>
      </c>
      <c r="B333" s="2" t="e">
        <f>서울!B333+경기!#REF!</f>
        <v>#REF!</v>
      </c>
      <c r="C333" s="2" t="e">
        <f>서울!C333+경기!#REF!</f>
        <v>#REF!</v>
      </c>
      <c r="D333" s="2" t="e">
        <f>서울!D333+경기!#REF!</f>
        <v>#REF!</v>
      </c>
    </row>
    <row r="334" spans="1:7" x14ac:dyDescent="0.45">
      <c r="A334" s="4" t="s">
        <v>338</v>
      </c>
      <c r="B334" s="2" t="e">
        <f>서울!B334+경기!#REF!</f>
        <v>#REF!</v>
      </c>
      <c r="C334" s="2" t="e">
        <f>서울!C334+경기!#REF!</f>
        <v>#REF!</v>
      </c>
      <c r="D334" s="2" t="e">
        <f>서울!D334+경기!#REF!</f>
        <v>#REF!</v>
      </c>
    </row>
    <row r="335" spans="1:7" x14ac:dyDescent="0.45">
      <c r="A335" s="4" t="s">
        <v>339</v>
      </c>
      <c r="B335" s="2" t="e">
        <f>서울!B335+경기!#REF!</f>
        <v>#REF!</v>
      </c>
      <c r="C335" s="2" t="e">
        <f>서울!C335+경기!#REF!</f>
        <v>#REF!</v>
      </c>
      <c r="D335" s="2" t="e">
        <f>서울!D335+경기!#REF!</f>
        <v>#REF!</v>
      </c>
    </row>
    <row r="336" spans="1:7" x14ac:dyDescent="0.45">
      <c r="A336" s="4" t="s">
        <v>340</v>
      </c>
      <c r="B336" s="2" t="e">
        <f>서울!B336+경기!#REF!</f>
        <v>#REF!</v>
      </c>
      <c r="C336" s="2" t="e">
        <f>서울!C336+경기!#REF!</f>
        <v>#REF!</v>
      </c>
      <c r="D336" s="2" t="e">
        <f>서울!D336+경기!#REF!</f>
        <v>#REF!</v>
      </c>
    </row>
    <row r="337" spans="1:7" x14ac:dyDescent="0.45">
      <c r="A337" s="4" t="s">
        <v>341</v>
      </c>
      <c r="B337" s="2" t="e">
        <f>서울!B337+경기!#REF!</f>
        <v>#REF!</v>
      </c>
      <c r="C337" s="2" t="e">
        <f>서울!C337+경기!#REF!</f>
        <v>#REF!</v>
      </c>
      <c r="D337" s="2" t="e">
        <f>서울!D337+경기!#REF!</f>
        <v>#REF!</v>
      </c>
    </row>
    <row r="338" spans="1:7" x14ac:dyDescent="0.45">
      <c r="A338" s="4" t="s">
        <v>342</v>
      </c>
      <c r="B338" s="2" t="e">
        <f>서울!B338+경기!#REF!</f>
        <v>#REF!</v>
      </c>
      <c r="C338" s="2" t="e">
        <f>서울!C338+경기!#REF!</f>
        <v>#REF!</v>
      </c>
      <c r="D338" s="2" t="e">
        <f>서울!D338+경기!#REF!</f>
        <v>#REF!</v>
      </c>
    </row>
    <row r="339" spans="1:7" x14ac:dyDescent="0.45">
      <c r="A339" s="4" t="s">
        <v>343</v>
      </c>
      <c r="B339" s="2" t="e">
        <f>서울!B339+경기!#REF!</f>
        <v>#REF!</v>
      </c>
      <c r="C339" s="2" t="e">
        <f>서울!C339+경기!#REF!</f>
        <v>#REF!</v>
      </c>
      <c r="D339" s="2" t="e">
        <f>서울!D339+경기!#REF!</f>
        <v>#REF!</v>
      </c>
    </row>
    <row r="340" spans="1:7" x14ac:dyDescent="0.45">
      <c r="A340" s="4" t="s">
        <v>344</v>
      </c>
      <c r="B340" s="2" t="e">
        <f>서울!B340+경기!#REF!</f>
        <v>#REF!</v>
      </c>
      <c r="C340" s="2" t="e">
        <f>서울!C340+경기!#REF!</f>
        <v>#REF!</v>
      </c>
      <c r="D340" s="2" t="e">
        <f>서울!D340+경기!#REF!</f>
        <v>#REF!</v>
      </c>
      <c r="F340" s="1"/>
      <c r="G340" s="1"/>
    </row>
    <row r="341" spans="1:7" x14ac:dyDescent="0.45">
      <c r="A341" s="4" t="s">
        <v>345</v>
      </c>
      <c r="B341" s="1">
        <v>6170</v>
      </c>
      <c r="C341" s="1">
        <v>23997</v>
      </c>
      <c r="D341">
        <v>139003</v>
      </c>
    </row>
    <row r="342" spans="1:7" x14ac:dyDescent="0.45">
      <c r="A342" s="4" t="s">
        <v>346</v>
      </c>
      <c r="B342" s="1">
        <v>6170</v>
      </c>
      <c r="C342" s="1">
        <v>23997</v>
      </c>
      <c r="D342" s="1">
        <v>139003</v>
      </c>
    </row>
    <row r="343" spans="1:7" x14ac:dyDescent="0.45">
      <c r="A343" s="4" t="s">
        <v>347</v>
      </c>
      <c r="B343" s="1">
        <v>6170</v>
      </c>
      <c r="C343" s="1">
        <v>23997</v>
      </c>
      <c r="D343" s="1">
        <v>139003</v>
      </c>
    </row>
    <row r="344" spans="1:7" x14ac:dyDescent="0.45">
      <c r="A344" s="4" t="s">
        <v>348</v>
      </c>
      <c r="B344" s="1">
        <v>6170</v>
      </c>
      <c r="C344" s="1">
        <v>23997</v>
      </c>
      <c r="D344" s="1">
        <v>139003</v>
      </c>
    </row>
    <row r="345" spans="1:7" x14ac:dyDescent="0.45">
      <c r="A345" s="4" t="s">
        <v>349</v>
      </c>
      <c r="B345" s="1">
        <v>6170</v>
      </c>
      <c r="C345" s="1">
        <v>23997</v>
      </c>
      <c r="D345" s="1">
        <v>139003</v>
      </c>
    </row>
    <row r="346" spans="1:7" x14ac:dyDescent="0.45">
      <c r="A346" s="4" t="s">
        <v>350</v>
      </c>
      <c r="B346" s="1">
        <v>6170</v>
      </c>
      <c r="C346" s="1">
        <v>23997</v>
      </c>
      <c r="D346" s="1">
        <v>139003</v>
      </c>
    </row>
    <row r="347" spans="1:7" x14ac:dyDescent="0.45">
      <c r="A347" s="4" t="s">
        <v>351</v>
      </c>
      <c r="B347" s="1">
        <v>6170</v>
      </c>
      <c r="C347" s="1">
        <v>23997</v>
      </c>
      <c r="D347" s="1">
        <v>139003</v>
      </c>
    </row>
    <row r="348" spans="1:7" x14ac:dyDescent="0.45">
      <c r="A348" s="4" t="s">
        <v>352</v>
      </c>
      <c r="B348" s="1">
        <v>6170</v>
      </c>
      <c r="C348" s="1">
        <v>23997</v>
      </c>
      <c r="D348" s="1">
        <v>139003</v>
      </c>
    </row>
    <row r="349" spans="1:7" x14ac:dyDescent="0.45">
      <c r="A349" s="4" t="s">
        <v>353</v>
      </c>
      <c r="B349" s="1">
        <v>6170</v>
      </c>
      <c r="C349" s="1">
        <v>23997</v>
      </c>
      <c r="D349" s="1">
        <v>139003</v>
      </c>
    </row>
    <row r="350" spans="1:7" x14ac:dyDescent="0.45">
      <c r="A350" s="4" t="s">
        <v>354</v>
      </c>
      <c r="B350" s="1">
        <v>6170</v>
      </c>
      <c r="C350" s="1">
        <v>23997</v>
      </c>
      <c r="D350" s="1">
        <v>139003</v>
      </c>
    </row>
    <row r="351" spans="1:7" x14ac:dyDescent="0.45">
      <c r="A351" s="4" t="s">
        <v>355</v>
      </c>
      <c r="B351" s="1">
        <v>6170</v>
      </c>
      <c r="C351" s="1">
        <v>23997</v>
      </c>
      <c r="D351" s="1">
        <v>139003</v>
      </c>
    </row>
    <row r="352" spans="1:7" x14ac:dyDescent="0.45">
      <c r="A352" s="4" t="s">
        <v>356</v>
      </c>
      <c r="B352" s="1">
        <v>6170</v>
      </c>
      <c r="C352" s="1">
        <v>23997</v>
      </c>
      <c r="D352" s="1">
        <v>139003</v>
      </c>
    </row>
    <row r="353" spans="1:5" x14ac:dyDescent="0.45">
      <c r="A353" s="4" t="s">
        <v>357</v>
      </c>
      <c r="B353" s="1">
        <v>6170</v>
      </c>
      <c r="C353" s="1">
        <v>23997</v>
      </c>
      <c r="D353" s="1">
        <v>139003</v>
      </c>
      <c r="E353" s="5"/>
    </row>
    <row r="354" spans="1:5" x14ac:dyDescent="0.45">
      <c r="A354" s="4" t="s">
        <v>358</v>
      </c>
      <c r="B354" s="1">
        <v>6170</v>
      </c>
      <c r="C354" s="1">
        <v>23997</v>
      </c>
      <c r="D354" s="1">
        <v>139003</v>
      </c>
    </row>
    <row r="355" spans="1:5" x14ac:dyDescent="0.45">
      <c r="A355" s="4" t="s">
        <v>359</v>
      </c>
      <c r="B355" s="1">
        <v>6170</v>
      </c>
      <c r="C355" s="1">
        <v>23997</v>
      </c>
      <c r="D355" s="1">
        <v>139003</v>
      </c>
    </row>
    <row r="356" spans="1:5" x14ac:dyDescent="0.45">
      <c r="A356" s="4" t="s">
        <v>360</v>
      </c>
      <c r="B356" s="1">
        <v>6170</v>
      </c>
      <c r="C356" s="1">
        <v>23997</v>
      </c>
      <c r="D356" s="1">
        <v>139003</v>
      </c>
    </row>
    <row r="357" spans="1:5" x14ac:dyDescent="0.45">
      <c r="A357" s="4" t="s">
        <v>361</v>
      </c>
      <c r="B357" s="1">
        <v>6170</v>
      </c>
      <c r="C357" s="1">
        <v>23997</v>
      </c>
      <c r="D357" s="1">
        <v>139003</v>
      </c>
    </row>
    <row r="358" spans="1:5" x14ac:dyDescent="0.45">
      <c r="A358" s="4" t="s">
        <v>362</v>
      </c>
      <c r="B358" s="1">
        <v>6170</v>
      </c>
      <c r="C358" s="1">
        <v>23997</v>
      </c>
      <c r="D358" s="1">
        <v>139003</v>
      </c>
    </row>
    <row r="359" spans="1:5" x14ac:dyDescent="0.45">
      <c r="A359" s="4" t="s">
        <v>363</v>
      </c>
      <c r="B359" s="1">
        <v>6170</v>
      </c>
      <c r="C359" s="1">
        <v>23997</v>
      </c>
      <c r="D359" s="1">
        <v>139003</v>
      </c>
    </row>
    <row r="360" spans="1:5" x14ac:dyDescent="0.45">
      <c r="A360" s="4" t="s">
        <v>364</v>
      </c>
      <c r="B360" s="1">
        <v>6170</v>
      </c>
      <c r="C360" s="1">
        <v>23997</v>
      </c>
      <c r="D360" s="1">
        <v>139003</v>
      </c>
    </row>
    <row r="361" spans="1:5" x14ac:dyDescent="0.45">
      <c r="A361" s="4" t="s">
        <v>365</v>
      </c>
      <c r="B361" s="1">
        <v>6170</v>
      </c>
      <c r="C361" s="1">
        <v>23997</v>
      </c>
      <c r="D361" s="1">
        <v>139003</v>
      </c>
    </row>
    <row r="362" spans="1:5" x14ac:dyDescent="0.45">
      <c r="A362" s="4" t="s">
        <v>366</v>
      </c>
      <c r="B362" s="1">
        <v>6170</v>
      </c>
      <c r="C362" s="1">
        <v>23997</v>
      </c>
      <c r="D362" s="1">
        <v>139003</v>
      </c>
    </row>
    <row r="363" spans="1:5" x14ac:dyDescent="0.45">
      <c r="A363" s="4" t="s">
        <v>367</v>
      </c>
      <c r="B363" s="1">
        <v>6170</v>
      </c>
      <c r="C363" s="1">
        <v>23997</v>
      </c>
      <c r="D363" s="1">
        <v>139003</v>
      </c>
    </row>
    <row r="364" spans="1:5" x14ac:dyDescent="0.45">
      <c r="A364" s="4" t="s">
        <v>368</v>
      </c>
      <c r="B364" s="1">
        <v>6170</v>
      </c>
      <c r="C364" s="1">
        <v>23997</v>
      </c>
      <c r="D364" s="1">
        <v>139003</v>
      </c>
    </row>
    <row r="365" spans="1:5" x14ac:dyDescent="0.45">
      <c r="A365" s="4" t="s">
        <v>369</v>
      </c>
      <c r="B365" s="1">
        <v>6170</v>
      </c>
      <c r="C365" s="1">
        <v>23997</v>
      </c>
      <c r="D365" s="1">
        <v>139003</v>
      </c>
    </row>
    <row r="366" spans="1:5" x14ac:dyDescent="0.45">
      <c r="A366" s="4" t="s">
        <v>370</v>
      </c>
      <c r="B366" s="1">
        <v>6170</v>
      </c>
      <c r="C366" s="1">
        <v>23997</v>
      </c>
      <c r="D366" s="1">
        <v>139003</v>
      </c>
    </row>
    <row r="367" spans="1:5" x14ac:dyDescent="0.45">
      <c r="A367" s="4" t="s">
        <v>371</v>
      </c>
      <c r="B367" s="1">
        <v>6170</v>
      </c>
      <c r="C367" s="1">
        <v>23997</v>
      </c>
      <c r="D367" s="1">
        <v>139003</v>
      </c>
    </row>
    <row r="368" spans="1:5" x14ac:dyDescent="0.45">
      <c r="A368" s="4" t="s">
        <v>372</v>
      </c>
      <c r="B368" s="1">
        <v>6170</v>
      </c>
      <c r="C368" s="1">
        <v>23997</v>
      </c>
      <c r="D368" s="1">
        <v>139003</v>
      </c>
    </row>
    <row r="369" spans="1:4" x14ac:dyDescent="0.45">
      <c r="A369" s="4" t="s">
        <v>373</v>
      </c>
      <c r="B369" s="1">
        <v>6170</v>
      </c>
      <c r="C369" s="1">
        <v>23997</v>
      </c>
      <c r="D369" s="1">
        <v>139003</v>
      </c>
    </row>
    <row r="370" spans="1:4" x14ac:dyDescent="0.45">
      <c r="A370" s="4" t="s">
        <v>374</v>
      </c>
      <c r="B370" s="1">
        <v>6170</v>
      </c>
      <c r="C370" s="1">
        <v>23997</v>
      </c>
      <c r="D370" s="1">
        <v>139003</v>
      </c>
    </row>
    <row r="371" spans="1:4" x14ac:dyDescent="0.45">
      <c r="A371" s="4" t="s">
        <v>375</v>
      </c>
      <c r="B371" s="1">
        <v>6170</v>
      </c>
      <c r="C371" s="1">
        <v>23997</v>
      </c>
      <c r="D371" s="1">
        <v>139003</v>
      </c>
    </row>
    <row r="372" spans="1:4" x14ac:dyDescent="0.45">
      <c r="A372" s="4" t="s">
        <v>376</v>
      </c>
      <c r="B372" s="1">
        <v>6170</v>
      </c>
      <c r="C372" s="1">
        <v>23997</v>
      </c>
      <c r="D372" s="1">
        <v>139003</v>
      </c>
    </row>
    <row r="373" spans="1:4" x14ac:dyDescent="0.45">
      <c r="A373" s="4" t="s">
        <v>377</v>
      </c>
      <c r="B373" s="1">
        <v>6170</v>
      </c>
      <c r="C373" s="1">
        <v>23997</v>
      </c>
      <c r="D373" s="1">
        <v>139003</v>
      </c>
    </row>
    <row r="374" spans="1:4" x14ac:dyDescent="0.45">
      <c r="A374" s="4" t="s">
        <v>378</v>
      </c>
      <c r="B374" s="1">
        <v>6170</v>
      </c>
      <c r="C374" s="1">
        <v>23997</v>
      </c>
      <c r="D374" s="1">
        <v>139003</v>
      </c>
    </row>
    <row r="375" spans="1:4" x14ac:dyDescent="0.45">
      <c r="A375" s="4" t="s">
        <v>379</v>
      </c>
      <c r="B375" s="1">
        <v>6170</v>
      </c>
      <c r="C375" s="1">
        <v>23997</v>
      </c>
      <c r="D375" s="1">
        <v>139003</v>
      </c>
    </row>
    <row r="376" spans="1:4" x14ac:dyDescent="0.45">
      <c r="A376" s="4" t="s">
        <v>380</v>
      </c>
      <c r="B376" s="1">
        <v>6170</v>
      </c>
      <c r="C376" s="1">
        <v>23997</v>
      </c>
      <c r="D376" s="1">
        <v>139003</v>
      </c>
    </row>
    <row r="377" spans="1:4" x14ac:dyDescent="0.45">
      <c r="A377" s="4" t="s">
        <v>381</v>
      </c>
      <c r="B377" s="1">
        <v>6170</v>
      </c>
      <c r="C377" s="1">
        <v>23997</v>
      </c>
      <c r="D377" s="1">
        <v>139003</v>
      </c>
    </row>
    <row r="378" spans="1:4" x14ac:dyDescent="0.45">
      <c r="A378" s="4" t="s">
        <v>382</v>
      </c>
      <c r="B378" s="1">
        <v>6170</v>
      </c>
      <c r="C378" s="1">
        <v>23997</v>
      </c>
      <c r="D378" s="1">
        <v>139003</v>
      </c>
    </row>
    <row r="379" spans="1:4" x14ac:dyDescent="0.45">
      <c r="A379" s="4" t="s">
        <v>383</v>
      </c>
      <c r="B379" s="1">
        <v>6170</v>
      </c>
      <c r="C379" s="1">
        <v>23997</v>
      </c>
      <c r="D379" s="1">
        <v>139003</v>
      </c>
    </row>
    <row r="380" spans="1:4" x14ac:dyDescent="0.45">
      <c r="A380" s="4" t="s">
        <v>384</v>
      </c>
      <c r="B380" s="1">
        <v>6170</v>
      </c>
      <c r="C380" s="1">
        <v>23997</v>
      </c>
      <c r="D380" s="1">
        <v>139003</v>
      </c>
    </row>
    <row r="381" spans="1:4" x14ac:dyDescent="0.45">
      <c r="A381" s="4" t="s">
        <v>385</v>
      </c>
      <c r="B381" s="1">
        <v>6170</v>
      </c>
      <c r="C381" s="1">
        <v>23997</v>
      </c>
      <c r="D381" s="1">
        <v>139003</v>
      </c>
    </row>
    <row r="382" spans="1:4" x14ac:dyDescent="0.45">
      <c r="A382" s="4" t="s">
        <v>386</v>
      </c>
      <c r="B382" s="1">
        <v>6170</v>
      </c>
      <c r="C382" s="1">
        <v>23997</v>
      </c>
      <c r="D382" s="1">
        <v>139003</v>
      </c>
    </row>
    <row r="383" spans="1:4" x14ac:dyDescent="0.45">
      <c r="A383" s="4" t="s">
        <v>387</v>
      </c>
      <c r="B383" s="1">
        <v>6170</v>
      </c>
      <c r="C383" s="1">
        <v>23997</v>
      </c>
      <c r="D383" s="1">
        <v>139003</v>
      </c>
    </row>
    <row r="384" spans="1:4" x14ac:dyDescent="0.45">
      <c r="A384" s="4" t="s">
        <v>388</v>
      </c>
      <c r="B384" s="1">
        <v>6170</v>
      </c>
      <c r="C384" s="1">
        <v>23997</v>
      </c>
      <c r="D384" s="1">
        <v>139003</v>
      </c>
    </row>
    <row r="385" spans="1:4" x14ac:dyDescent="0.45">
      <c r="A385" s="4" t="s">
        <v>389</v>
      </c>
      <c r="B385" s="1">
        <v>6170</v>
      </c>
      <c r="C385" s="1">
        <v>23997</v>
      </c>
      <c r="D385" s="1">
        <v>139003</v>
      </c>
    </row>
    <row r="386" spans="1:4" x14ac:dyDescent="0.45">
      <c r="A386" s="4" t="s">
        <v>390</v>
      </c>
      <c r="B386" s="1">
        <v>6170</v>
      </c>
      <c r="C386" s="1">
        <v>23997</v>
      </c>
      <c r="D386" s="1">
        <v>139003</v>
      </c>
    </row>
    <row r="387" spans="1:4" x14ac:dyDescent="0.45">
      <c r="A387" s="4" t="s">
        <v>391</v>
      </c>
      <c r="B387" s="1">
        <v>6170</v>
      </c>
      <c r="C387" s="1">
        <v>23997</v>
      </c>
      <c r="D387" s="1">
        <v>139003</v>
      </c>
    </row>
    <row r="388" spans="1:4" x14ac:dyDescent="0.45">
      <c r="A388" s="4" t="s">
        <v>392</v>
      </c>
      <c r="B388" s="1">
        <v>6170</v>
      </c>
      <c r="C388" s="1">
        <v>23997</v>
      </c>
      <c r="D388" s="1">
        <v>139003</v>
      </c>
    </row>
    <row r="389" spans="1:4" x14ac:dyDescent="0.45">
      <c r="A389" s="4" t="s">
        <v>393</v>
      </c>
      <c r="B389" s="1">
        <v>6170</v>
      </c>
      <c r="C389" s="1">
        <v>23997</v>
      </c>
      <c r="D389" s="1">
        <v>139003</v>
      </c>
    </row>
    <row r="390" spans="1:4" x14ac:dyDescent="0.45">
      <c r="A390" s="4" t="s">
        <v>394</v>
      </c>
      <c r="B390" s="1">
        <v>6170</v>
      </c>
      <c r="C390" s="1">
        <v>23997</v>
      </c>
      <c r="D390" s="1">
        <v>139003</v>
      </c>
    </row>
    <row r="391" spans="1:4" x14ac:dyDescent="0.45">
      <c r="A391" s="4" t="s">
        <v>395</v>
      </c>
      <c r="B391" s="1">
        <v>6170</v>
      </c>
      <c r="C391" s="1">
        <v>23997</v>
      </c>
      <c r="D391" s="1">
        <v>139003</v>
      </c>
    </row>
    <row r="392" spans="1:4" x14ac:dyDescent="0.45">
      <c r="A392" s="4" t="s">
        <v>396</v>
      </c>
      <c r="B392" s="1">
        <v>6170</v>
      </c>
      <c r="C392" s="1">
        <v>23997</v>
      </c>
      <c r="D392" s="1">
        <v>139003</v>
      </c>
    </row>
    <row r="393" spans="1:4" x14ac:dyDescent="0.45">
      <c r="A393" s="4" t="s">
        <v>397</v>
      </c>
      <c r="B393" s="1">
        <v>6170</v>
      </c>
      <c r="C393" s="1">
        <v>23997</v>
      </c>
      <c r="D393" s="1">
        <v>139003</v>
      </c>
    </row>
    <row r="394" spans="1:4" x14ac:dyDescent="0.45">
      <c r="A394" s="4" t="s">
        <v>398</v>
      </c>
      <c r="B394" s="1">
        <v>6170</v>
      </c>
      <c r="C394" s="1">
        <v>23997</v>
      </c>
      <c r="D394" s="1">
        <v>139003</v>
      </c>
    </row>
    <row r="395" spans="1:4" x14ac:dyDescent="0.45">
      <c r="A395" s="4" t="s">
        <v>399</v>
      </c>
      <c r="B395" s="1">
        <v>6170</v>
      </c>
      <c r="C395" s="1">
        <v>23997</v>
      </c>
      <c r="D395" s="1">
        <v>139003</v>
      </c>
    </row>
    <row r="396" spans="1:4" x14ac:dyDescent="0.45">
      <c r="A396" s="4" t="s">
        <v>400</v>
      </c>
      <c r="B396" s="1">
        <v>6170</v>
      </c>
      <c r="C396" s="1">
        <v>23997</v>
      </c>
      <c r="D396" s="1">
        <v>139003</v>
      </c>
    </row>
    <row r="397" spans="1:4" x14ac:dyDescent="0.45">
      <c r="A397" s="4" t="s">
        <v>401</v>
      </c>
      <c r="B397" s="1">
        <v>6170</v>
      </c>
      <c r="C397" s="1">
        <v>23997</v>
      </c>
      <c r="D397" s="1">
        <v>139003</v>
      </c>
    </row>
    <row r="398" spans="1:4" x14ac:dyDescent="0.45">
      <c r="A398" s="4" t="s">
        <v>402</v>
      </c>
      <c r="B398" s="1">
        <v>6170</v>
      </c>
      <c r="C398" s="1">
        <v>23997</v>
      </c>
      <c r="D398" s="1">
        <v>139003</v>
      </c>
    </row>
    <row r="399" spans="1:4" x14ac:dyDescent="0.45">
      <c r="A399" s="4" t="s">
        <v>403</v>
      </c>
      <c r="B399" s="1">
        <v>6170</v>
      </c>
      <c r="C399" s="1">
        <v>23997</v>
      </c>
      <c r="D399" s="1">
        <v>139003</v>
      </c>
    </row>
    <row r="400" spans="1:4" x14ac:dyDescent="0.45">
      <c r="A400" s="4" t="s">
        <v>404</v>
      </c>
      <c r="B400" s="1">
        <v>6170</v>
      </c>
      <c r="C400" s="1">
        <v>23997</v>
      </c>
      <c r="D400" s="1">
        <v>139003</v>
      </c>
    </row>
    <row r="401" spans="1:4" x14ac:dyDescent="0.45">
      <c r="A401" s="4" t="s">
        <v>405</v>
      </c>
      <c r="B401" s="1">
        <v>6170</v>
      </c>
      <c r="C401" s="1">
        <v>23997</v>
      </c>
      <c r="D401" s="1">
        <v>139003</v>
      </c>
    </row>
    <row r="402" spans="1:4" x14ac:dyDescent="0.45">
      <c r="A402" s="4" t="s">
        <v>406</v>
      </c>
      <c r="B402" s="1">
        <v>6170</v>
      </c>
      <c r="C402" s="1">
        <v>23997</v>
      </c>
      <c r="D402" s="1">
        <v>139003</v>
      </c>
    </row>
    <row r="403" spans="1:4" x14ac:dyDescent="0.45">
      <c r="A403" s="4" t="s">
        <v>407</v>
      </c>
      <c r="B403" s="1">
        <v>6170</v>
      </c>
      <c r="C403" s="1">
        <v>23997</v>
      </c>
      <c r="D403" s="1">
        <v>139003</v>
      </c>
    </row>
    <row r="404" spans="1:4" x14ac:dyDescent="0.45">
      <c r="A404" s="4" t="s">
        <v>408</v>
      </c>
      <c r="B404" s="1">
        <v>6170</v>
      </c>
      <c r="C404" s="1">
        <v>23997</v>
      </c>
      <c r="D404" s="1">
        <v>139003</v>
      </c>
    </row>
    <row r="405" spans="1:4" x14ac:dyDescent="0.45">
      <c r="A405" s="4" t="s">
        <v>409</v>
      </c>
      <c r="B405" s="1">
        <v>6170</v>
      </c>
      <c r="C405" s="1">
        <v>23997</v>
      </c>
      <c r="D405" s="1">
        <v>139003</v>
      </c>
    </row>
    <row r="406" spans="1:4" x14ac:dyDescent="0.45">
      <c r="A406" s="4" t="s">
        <v>410</v>
      </c>
      <c r="B406" s="1">
        <v>6170</v>
      </c>
      <c r="C406" s="1">
        <v>23997</v>
      </c>
      <c r="D406" s="1">
        <v>139003</v>
      </c>
    </row>
    <row r="407" spans="1:4" x14ac:dyDescent="0.45">
      <c r="A407" s="4" t="s">
        <v>411</v>
      </c>
      <c r="B407" s="1">
        <v>6170</v>
      </c>
      <c r="C407" s="1">
        <v>23997</v>
      </c>
      <c r="D407" s="1">
        <v>139003</v>
      </c>
    </row>
    <row r="408" spans="1:4" x14ac:dyDescent="0.45">
      <c r="A408" s="4" t="s">
        <v>412</v>
      </c>
      <c r="B408" s="1">
        <v>6170</v>
      </c>
      <c r="C408" s="1">
        <v>23997</v>
      </c>
      <c r="D408" s="1">
        <v>139003</v>
      </c>
    </row>
    <row r="409" spans="1:4" x14ac:dyDescent="0.45">
      <c r="A409" s="4" t="s">
        <v>413</v>
      </c>
      <c r="B409" s="1">
        <v>6170</v>
      </c>
      <c r="C409" s="1">
        <v>23997</v>
      </c>
      <c r="D409" s="1">
        <v>139003</v>
      </c>
    </row>
    <row r="410" spans="1:4" x14ac:dyDescent="0.45">
      <c r="A410" s="4" t="s">
        <v>414</v>
      </c>
      <c r="B410" s="1">
        <v>6170</v>
      </c>
      <c r="C410" s="1">
        <v>23997</v>
      </c>
      <c r="D410" s="1">
        <v>139003</v>
      </c>
    </row>
    <row r="411" spans="1:4" x14ac:dyDescent="0.45">
      <c r="A411" s="4" t="s">
        <v>415</v>
      </c>
      <c r="B411" s="1">
        <v>6170</v>
      </c>
      <c r="C411" s="1">
        <v>23997</v>
      </c>
      <c r="D411" s="1">
        <v>139003</v>
      </c>
    </row>
    <row r="412" spans="1:4" x14ac:dyDescent="0.45">
      <c r="A412" s="4" t="s">
        <v>416</v>
      </c>
      <c r="B412" s="1">
        <v>6170</v>
      </c>
      <c r="C412" s="1">
        <v>23997</v>
      </c>
      <c r="D412" s="1">
        <v>139003</v>
      </c>
    </row>
    <row r="413" spans="1:4" x14ac:dyDescent="0.45">
      <c r="A413" s="4" t="s">
        <v>417</v>
      </c>
      <c r="B413" s="1">
        <v>6170</v>
      </c>
      <c r="C413" s="1">
        <v>23997</v>
      </c>
      <c r="D413" s="1">
        <v>139003</v>
      </c>
    </row>
    <row r="414" spans="1:4" x14ac:dyDescent="0.45">
      <c r="A414" s="4" t="s">
        <v>418</v>
      </c>
      <c r="B414" s="1">
        <v>6170</v>
      </c>
      <c r="C414" s="1">
        <v>23997</v>
      </c>
      <c r="D414" s="1">
        <v>139003</v>
      </c>
    </row>
    <row r="415" spans="1:4" x14ac:dyDescent="0.45">
      <c r="A415" s="4" t="s">
        <v>419</v>
      </c>
      <c r="B415" s="1">
        <v>6170</v>
      </c>
      <c r="C415" s="1">
        <v>23997</v>
      </c>
      <c r="D415" s="1">
        <v>139003</v>
      </c>
    </row>
    <row r="416" spans="1:4" x14ac:dyDescent="0.45">
      <c r="A416" s="4" t="s">
        <v>420</v>
      </c>
      <c r="B416" s="1">
        <v>6170</v>
      </c>
      <c r="C416" s="1">
        <v>23997</v>
      </c>
      <c r="D416" s="1">
        <v>139003</v>
      </c>
    </row>
    <row r="417" spans="1:4" x14ac:dyDescent="0.45">
      <c r="A417" s="4" t="s">
        <v>421</v>
      </c>
      <c r="B417" s="1">
        <v>6170</v>
      </c>
      <c r="C417" s="1">
        <v>23997</v>
      </c>
      <c r="D417" s="1">
        <v>139003</v>
      </c>
    </row>
    <row r="418" spans="1:4" x14ac:dyDescent="0.45">
      <c r="A418" s="4" t="s">
        <v>422</v>
      </c>
      <c r="B418" s="1">
        <v>6170</v>
      </c>
      <c r="C418" s="1">
        <v>23997</v>
      </c>
      <c r="D418" s="1">
        <v>139003</v>
      </c>
    </row>
    <row r="419" spans="1:4" x14ac:dyDescent="0.45">
      <c r="A419" s="4" t="s">
        <v>423</v>
      </c>
      <c r="B419" s="1">
        <v>6170</v>
      </c>
      <c r="C419" s="1">
        <v>23997</v>
      </c>
      <c r="D419" s="1">
        <v>139003</v>
      </c>
    </row>
    <row r="420" spans="1:4" x14ac:dyDescent="0.45">
      <c r="A420" s="4" t="s">
        <v>424</v>
      </c>
      <c r="B420" s="1">
        <v>6170</v>
      </c>
      <c r="C420" s="1">
        <v>23997</v>
      </c>
      <c r="D420" s="1">
        <v>139003</v>
      </c>
    </row>
    <row r="421" spans="1:4" x14ac:dyDescent="0.45">
      <c r="A421" s="4" t="s">
        <v>425</v>
      </c>
      <c r="B421" s="1">
        <v>6170</v>
      </c>
      <c r="C421" s="1">
        <v>23997</v>
      </c>
      <c r="D421" s="1">
        <v>139003</v>
      </c>
    </row>
    <row r="422" spans="1:4" x14ac:dyDescent="0.45">
      <c r="A422" s="4" t="s">
        <v>426</v>
      </c>
      <c r="B422" s="1">
        <v>6170</v>
      </c>
      <c r="C422" s="1">
        <v>23997</v>
      </c>
      <c r="D422" s="1">
        <v>139003</v>
      </c>
    </row>
    <row r="423" spans="1:4" x14ac:dyDescent="0.45">
      <c r="A423" s="4" t="s">
        <v>427</v>
      </c>
      <c r="B423" s="1">
        <v>6170</v>
      </c>
      <c r="C423" s="1">
        <v>23997</v>
      </c>
      <c r="D423" s="1">
        <v>139003</v>
      </c>
    </row>
    <row r="424" spans="1:4" x14ac:dyDescent="0.45">
      <c r="A424" s="4" t="s">
        <v>428</v>
      </c>
      <c r="B424" s="1">
        <v>6170</v>
      </c>
      <c r="C424" s="1">
        <v>23997</v>
      </c>
      <c r="D424" s="1">
        <v>139003</v>
      </c>
    </row>
    <row r="425" spans="1:4" x14ac:dyDescent="0.45">
      <c r="A425" s="4" t="s">
        <v>429</v>
      </c>
      <c r="B425" s="1">
        <v>6170</v>
      </c>
      <c r="C425" s="1">
        <v>23997</v>
      </c>
      <c r="D425" s="1">
        <v>139003</v>
      </c>
    </row>
    <row r="426" spans="1:4" x14ac:dyDescent="0.45">
      <c r="A426" s="4" t="s">
        <v>430</v>
      </c>
      <c r="B426" s="1">
        <v>6170</v>
      </c>
      <c r="C426" s="1">
        <v>23997</v>
      </c>
      <c r="D426" s="1">
        <v>139003</v>
      </c>
    </row>
    <row r="427" spans="1:4" x14ac:dyDescent="0.45">
      <c r="A427" s="4" t="s">
        <v>431</v>
      </c>
      <c r="B427" s="1">
        <v>6170</v>
      </c>
      <c r="C427" s="1">
        <v>23997</v>
      </c>
      <c r="D427" s="1">
        <v>139003</v>
      </c>
    </row>
    <row r="428" spans="1:4" x14ac:dyDescent="0.45">
      <c r="A428" s="4" t="s">
        <v>432</v>
      </c>
      <c r="B428" s="1">
        <v>6170</v>
      </c>
      <c r="C428" s="1">
        <v>23997</v>
      </c>
      <c r="D428" s="1">
        <v>139003</v>
      </c>
    </row>
    <row r="429" spans="1:4" x14ac:dyDescent="0.45">
      <c r="A429" s="4" t="s">
        <v>433</v>
      </c>
      <c r="B429" s="1">
        <v>6170</v>
      </c>
      <c r="C429" s="1">
        <v>23997</v>
      </c>
      <c r="D429" s="1">
        <v>139003</v>
      </c>
    </row>
    <row r="430" spans="1:4" x14ac:dyDescent="0.45">
      <c r="A430" s="4" t="s">
        <v>434</v>
      </c>
      <c r="B430" s="1">
        <v>6170</v>
      </c>
      <c r="C430" s="1">
        <v>23997</v>
      </c>
      <c r="D430" s="1">
        <v>139003</v>
      </c>
    </row>
    <row r="431" spans="1:4" x14ac:dyDescent="0.45">
      <c r="A431" s="4" t="s">
        <v>435</v>
      </c>
      <c r="B431" s="1">
        <v>6170</v>
      </c>
      <c r="C431" s="1">
        <v>23997</v>
      </c>
      <c r="D431" s="1">
        <v>139003</v>
      </c>
    </row>
    <row r="432" spans="1:4" x14ac:dyDescent="0.45">
      <c r="A432" s="4" t="s">
        <v>436</v>
      </c>
      <c r="B432" s="1">
        <v>6170</v>
      </c>
      <c r="C432" s="1">
        <v>23997</v>
      </c>
      <c r="D432" s="1">
        <v>139003</v>
      </c>
    </row>
    <row r="433" spans="1:4" x14ac:dyDescent="0.45">
      <c r="A433" s="4" t="s">
        <v>437</v>
      </c>
      <c r="B433" s="1">
        <v>6170</v>
      </c>
      <c r="C433" s="1">
        <v>23997</v>
      </c>
      <c r="D433" s="1">
        <v>139003</v>
      </c>
    </row>
    <row r="434" spans="1:4" x14ac:dyDescent="0.45">
      <c r="A434" s="4" t="s">
        <v>438</v>
      </c>
      <c r="B434" s="1">
        <v>6170</v>
      </c>
      <c r="C434" s="1">
        <v>23997</v>
      </c>
      <c r="D434" s="1">
        <v>139003</v>
      </c>
    </row>
    <row r="435" spans="1:4" x14ac:dyDescent="0.45">
      <c r="A435" s="4" t="s">
        <v>439</v>
      </c>
      <c r="B435" s="1">
        <v>6170</v>
      </c>
      <c r="C435" s="1">
        <v>23997</v>
      </c>
      <c r="D435" s="1">
        <v>139003</v>
      </c>
    </row>
    <row r="436" spans="1:4" x14ac:dyDescent="0.45">
      <c r="A436" s="4" t="s">
        <v>440</v>
      </c>
      <c r="B436" s="1">
        <v>6170</v>
      </c>
      <c r="C436" s="1">
        <v>23997</v>
      </c>
      <c r="D436" s="1">
        <v>139003</v>
      </c>
    </row>
    <row r="437" spans="1:4" x14ac:dyDescent="0.45">
      <c r="A437" s="4" t="s">
        <v>441</v>
      </c>
      <c r="B437" s="1">
        <v>6170</v>
      </c>
      <c r="C437" s="1">
        <v>23997</v>
      </c>
      <c r="D437" s="1">
        <v>139003</v>
      </c>
    </row>
    <row r="438" spans="1:4" x14ac:dyDescent="0.45">
      <c r="A438" s="4" t="s">
        <v>442</v>
      </c>
      <c r="B438" s="1">
        <v>6170</v>
      </c>
      <c r="C438" s="1">
        <v>23997</v>
      </c>
      <c r="D438" s="1">
        <v>139003</v>
      </c>
    </row>
    <row r="439" spans="1:4" x14ac:dyDescent="0.45">
      <c r="A439" s="4" t="s">
        <v>443</v>
      </c>
      <c r="B439" s="1">
        <v>6170</v>
      </c>
      <c r="C439" s="1">
        <v>23997</v>
      </c>
      <c r="D439" s="1">
        <v>139003</v>
      </c>
    </row>
    <row r="440" spans="1:4" x14ac:dyDescent="0.45">
      <c r="A440" s="4" t="s">
        <v>444</v>
      </c>
      <c r="B440" s="1">
        <v>6170</v>
      </c>
      <c r="C440" s="1">
        <v>23997</v>
      </c>
      <c r="D440" s="1">
        <v>139003</v>
      </c>
    </row>
    <row r="441" spans="1:4" x14ac:dyDescent="0.45">
      <c r="A441" s="4" t="s">
        <v>445</v>
      </c>
      <c r="B441" s="1">
        <v>6170</v>
      </c>
      <c r="C441" s="1">
        <v>23997</v>
      </c>
      <c r="D441" s="1">
        <v>139003</v>
      </c>
    </row>
    <row r="442" spans="1:4" x14ac:dyDescent="0.45">
      <c r="A442" s="4" t="s">
        <v>446</v>
      </c>
      <c r="B442" s="1">
        <v>6170</v>
      </c>
      <c r="C442" s="1">
        <v>23997</v>
      </c>
      <c r="D442" s="1">
        <v>139003</v>
      </c>
    </row>
    <row r="443" spans="1:4" x14ac:dyDescent="0.45">
      <c r="A443" s="4" t="s">
        <v>447</v>
      </c>
      <c r="B443" s="1">
        <v>6170</v>
      </c>
      <c r="C443" s="1">
        <v>23997</v>
      </c>
      <c r="D443" s="1">
        <v>139003</v>
      </c>
    </row>
    <row r="444" spans="1:4" x14ac:dyDescent="0.45">
      <c r="A444" s="4" t="s">
        <v>448</v>
      </c>
      <c r="B444" s="1">
        <v>6170</v>
      </c>
      <c r="C444" s="1">
        <v>23997</v>
      </c>
      <c r="D444" s="1">
        <v>139003</v>
      </c>
    </row>
    <row r="445" spans="1:4" x14ac:dyDescent="0.45">
      <c r="A445" s="4" t="s">
        <v>449</v>
      </c>
      <c r="B445" s="1">
        <v>6170</v>
      </c>
      <c r="C445" s="1">
        <v>23997</v>
      </c>
      <c r="D445" s="1">
        <v>139003</v>
      </c>
    </row>
    <row r="446" spans="1:4" x14ac:dyDescent="0.45">
      <c r="A446" s="4" t="s">
        <v>450</v>
      </c>
      <c r="B446" s="1">
        <v>6170</v>
      </c>
      <c r="C446" s="1">
        <v>23997</v>
      </c>
      <c r="D446" s="1">
        <v>139003</v>
      </c>
    </row>
    <row r="447" spans="1:4" x14ac:dyDescent="0.45">
      <c r="A447" s="4" t="s">
        <v>451</v>
      </c>
      <c r="B447" s="1">
        <v>6170</v>
      </c>
      <c r="C447" s="1">
        <v>23997</v>
      </c>
      <c r="D447" s="1">
        <v>139003</v>
      </c>
    </row>
    <row r="448" spans="1:4" x14ac:dyDescent="0.45">
      <c r="A448" s="4" t="s">
        <v>452</v>
      </c>
      <c r="B448" s="1">
        <v>6170</v>
      </c>
      <c r="C448" s="1">
        <v>23997</v>
      </c>
      <c r="D448" s="1">
        <v>139003</v>
      </c>
    </row>
    <row r="449" spans="1:4" x14ac:dyDescent="0.45">
      <c r="A449" s="4" t="s">
        <v>453</v>
      </c>
      <c r="B449" s="1">
        <v>6170</v>
      </c>
      <c r="C449" s="1">
        <v>23997</v>
      </c>
      <c r="D449" s="1">
        <v>139003</v>
      </c>
    </row>
    <row r="450" spans="1:4" x14ac:dyDescent="0.45">
      <c r="A450" s="4" t="s">
        <v>454</v>
      </c>
      <c r="B450" s="1">
        <v>6170</v>
      </c>
      <c r="C450" s="1">
        <v>23997</v>
      </c>
      <c r="D450" s="1">
        <v>139003</v>
      </c>
    </row>
    <row r="451" spans="1:4" x14ac:dyDescent="0.45">
      <c r="A451" s="4" t="s">
        <v>455</v>
      </c>
      <c r="B451" s="1">
        <v>6170</v>
      </c>
      <c r="C451" s="1">
        <v>23997</v>
      </c>
      <c r="D451" s="1">
        <v>139003</v>
      </c>
    </row>
    <row r="452" spans="1:4" x14ac:dyDescent="0.45">
      <c r="A452" s="4" t="s">
        <v>456</v>
      </c>
      <c r="B452" s="1">
        <v>6170</v>
      </c>
      <c r="C452" s="1">
        <v>23997</v>
      </c>
      <c r="D452" s="1">
        <v>139003</v>
      </c>
    </row>
    <row r="453" spans="1:4" x14ac:dyDescent="0.45">
      <c r="A453" s="4" t="s">
        <v>457</v>
      </c>
      <c r="B453" s="1">
        <v>6170</v>
      </c>
      <c r="C453" s="1">
        <v>23997</v>
      </c>
      <c r="D453" s="1">
        <v>139003</v>
      </c>
    </row>
    <row r="454" spans="1:4" x14ac:dyDescent="0.45">
      <c r="A454" s="4" t="s">
        <v>458</v>
      </c>
      <c r="B454" s="1">
        <v>6170</v>
      </c>
      <c r="C454" s="1">
        <v>23997</v>
      </c>
      <c r="D454" s="1">
        <v>139003</v>
      </c>
    </row>
    <row r="455" spans="1:4" x14ac:dyDescent="0.45">
      <c r="A455" s="4" t="s">
        <v>459</v>
      </c>
      <c r="B455" s="1">
        <v>6170</v>
      </c>
      <c r="C455" s="1">
        <v>23997</v>
      </c>
      <c r="D455" s="1">
        <v>139003</v>
      </c>
    </row>
    <row r="456" spans="1:4" x14ac:dyDescent="0.45">
      <c r="A456" s="4" t="s">
        <v>460</v>
      </c>
      <c r="B456" s="1">
        <v>6170</v>
      </c>
      <c r="C456" s="1">
        <v>23997</v>
      </c>
      <c r="D456" s="1">
        <v>139003</v>
      </c>
    </row>
    <row r="457" spans="1:4" x14ac:dyDescent="0.45">
      <c r="A457" s="4" t="s">
        <v>461</v>
      </c>
      <c r="B457" s="1">
        <v>6170</v>
      </c>
      <c r="C457" s="1">
        <v>23997</v>
      </c>
      <c r="D457" s="1">
        <v>139003</v>
      </c>
    </row>
    <row r="458" spans="1:4" x14ac:dyDescent="0.45">
      <c r="A458" s="4" t="s">
        <v>462</v>
      </c>
      <c r="B458" s="1">
        <v>6170</v>
      </c>
      <c r="C458" s="1">
        <v>23997</v>
      </c>
      <c r="D458" s="1">
        <v>139003</v>
      </c>
    </row>
    <row r="459" spans="1:4" x14ac:dyDescent="0.45">
      <c r="A459" s="4" t="s">
        <v>463</v>
      </c>
      <c r="B459" s="1">
        <v>6170</v>
      </c>
      <c r="C459" s="1">
        <v>23997</v>
      </c>
      <c r="D459" s="1">
        <v>139003</v>
      </c>
    </row>
    <row r="460" spans="1:4" x14ac:dyDescent="0.45">
      <c r="A460" s="4" t="s">
        <v>464</v>
      </c>
      <c r="B460" s="1">
        <v>6170</v>
      </c>
      <c r="C460" s="1">
        <v>23997</v>
      </c>
      <c r="D460" s="1">
        <v>139003</v>
      </c>
    </row>
    <row r="461" spans="1:4" x14ac:dyDescent="0.45">
      <c r="A461" s="4" t="s">
        <v>465</v>
      </c>
      <c r="B461" s="1">
        <v>6170</v>
      </c>
      <c r="C461" s="1">
        <v>23997</v>
      </c>
      <c r="D461" s="1">
        <v>139003</v>
      </c>
    </row>
    <row r="462" spans="1:4" x14ac:dyDescent="0.45">
      <c r="A462" s="4" t="s">
        <v>466</v>
      </c>
      <c r="B462" s="1">
        <v>6170</v>
      </c>
      <c r="C462" s="1">
        <v>23997</v>
      </c>
      <c r="D462" s="1">
        <v>139003</v>
      </c>
    </row>
    <row r="463" spans="1:4" x14ac:dyDescent="0.45">
      <c r="A463" s="4" t="s">
        <v>467</v>
      </c>
      <c r="B463" s="1">
        <v>6170</v>
      </c>
      <c r="C463" s="1">
        <v>23997</v>
      </c>
      <c r="D463" s="1">
        <v>139003</v>
      </c>
    </row>
    <row r="464" spans="1:4" x14ac:dyDescent="0.45">
      <c r="A464" s="4" t="s">
        <v>468</v>
      </c>
      <c r="B464" s="1">
        <v>6170</v>
      </c>
      <c r="C464" s="1">
        <v>23997</v>
      </c>
      <c r="D464" s="1">
        <v>139003</v>
      </c>
    </row>
    <row r="465" spans="1:4" x14ac:dyDescent="0.45">
      <c r="A465" s="4" t="s">
        <v>469</v>
      </c>
      <c r="B465" s="1">
        <v>6170</v>
      </c>
      <c r="C465" s="1">
        <v>23997</v>
      </c>
      <c r="D465" s="1">
        <v>139003</v>
      </c>
    </row>
    <row r="466" spans="1:4" x14ac:dyDescent="0.45">
      <c r="A466" s="4" t="s">
        <v>470</v>
      </c>
      <c r="B466" s="1">
        <v>6170</v>
      </c>
      <c r="C466" s="1">
        <v>23997</v>
      </c>
      <c r="D466" s="1">
        <v>139003</v>
      </c>
    </row>
    <row r="467" spans="1:4" x14ac:dyDescent="0.45">
      <c r="A467" s="4" t="s">
        <v>471</v>
      </c>
      <c r="B467" s="1">
        <v>6170</v>
      </c>
      <c r="C467" s="1">
        <v>23997</v>
      </c>
      <c r="D467" s="1">
        <v>139003</v>
      </c>
    </row>
    <row r="468" spans="1:4" x14ac:dyDescent="0.45">
      <c r="A468" s="4" t="s">
        <v>472</v>
      </c>
      <c r="B468" s="1">
        <v>6170</v>
      </c>
      <c r="C468" s="1">
        <v>23997</v>
      </c>
      <c r="D468" s="1">
        <v>139003</v>
      </c>
    </row>
    <row r="469" spans="1:4" x14ac:dyDescent="0.45">
      <c r="A469" s="4" t="s">
        <v>473</v>
      </c>
      <c r="B469" s="1">
        <v>6170</v>
      </c>
      <c r="C469" s="1">
        <v>23997</v>
      </c>
      <c r="D469" s="1">
        <v>139003</v>
      </c>
    </row>
    <row r="470" spans="1:4" x14ac:dyDescent="0.45">
      <c r="A470" s="4" t="s">
        <v>474</v>
      </c>
      <c r="B470" s="1">
        <v>6170</v>
      </c>
      <c r="C470" s="1">
        <v>23997</v>
      </c>
      <c r="D470" s="1">
        <v>139003</v>
      </c>
    </row>
    <row r="471" spans="1:4" x14ac:dyDescent="0.45">
      <c r="A471" s="4" t="s">
        <v>475</v>
      </c>
      <c r="B471" s="1">
        <v>6170</v>
      </c>
      <c r="C471" s="1">
        <v>23997</v>
      </c>
      <c r="D471" s="1">
        <v>139003</v>
      </c>
    </row>
    <row r="472" spans="1:4" x14ac:dyDescent="0.45">
      <c r="A472" s="4" t="s">
        <v>476</v>
      </c>
      <c r="B472" s="1">
        <v>6170</v>
      </c>
      <c r="C472" s="1">
        <v>23997</v>
      </c>
      <c r="D472" s="1">
        <v>139003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6F1B-9D2B-43AE-A8F3-AEEFD7E417F0}">
  <dimension ref="A1"/>
  <sheetViews>
    <sheetView workbookViewId="0">
      <selection sqref="A1:C324"/>
    </sheetView>
  </sheetViews>
  <sheetFormatPr defaultRowHeight="19.2" x14ac:dyDescent="0.45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41"/>
  <sheetViews>
    <sheetView topLeftCell="A325" zoomScaleNormal="100" zoomScaleSheetLayoutView="75" workbookViewId="0">
      <selection activeCell="C344" sqref="C344"/>
    </sheetView>
  </sheetViews>
  <sheetFormatPr defaultColWidth="10.90625" defaultRowHeight="19.2" x14ac:dyDescent="0.45"/>
  <cols>
    <col min="2" max="3" width="13.08984375" style="2" bestFit="1" customWidth="1"/>
  </cols>
  <sheetData>
    <row r="1" spans="1:4" x14ac:dyDescent="0.45">
      <c r="A1" s="2" t="s">
        <v>10</v>
      </c>
      <c r="B1" s="2" t="s">
        <v>195</v>
      </c>
      <c r="C1" s="2" t="s">
        <v>194</v>
      </c>
      <c r="D1" s="6" t="s">
        <v>479</v>
      </c>
    </row>
    <row r="2" spans="1:4" x14ac:dyDescent="0.45">
      <c r="A2" t="s">
        <v>199</v>
      </c>
      <c r="B2">
        <v>0</v>
      </c>
      <c r="C2">
        <v>0</v>
      </c>
      <c r="D2">
        <v>0</v>
      </c>
    </row>
    <row r="3" spans="1:4" x14ac:dyDescent="0.45">
      <c r="A3" t="s">
        <v>198</v>
      </c>
      <c r="B3">
        <v>0</v>
      </c>
      <c r="C3">
        <v>0</v>
      </c>
      <c r="D3" s="1">
        <v>0</v>
      </c>
    </row>
    <row r="4" spans="1:4" x14ac:dyDescent="0.45">
      <c r="A4" t="s">
        <v>191</v>
      </c>
      <c r="B4">
        <v>0</v>
      </c>
      <c r="C4">
        <v>0</v>
      </c>
      <c r="D4" s="1">
        <v>0</v>
      </c>
    </row>
    <row r="5" spans="1:4" x14ac:dyDescent="0.45">
      <c r="A5" t="s">
        <v>190</v>
      </c>
      <c r="B5">
        <v>0</v>
      </c>
      <c r="C5">
        <v>0</v>
      </c>
      <c r="D5" s="1">
        <v>0</v>
      </c>
    </row>
    <row r="6" spans="1:4" x14ac:dyDescent="0.45">
      <c r="A6" t="s">
        <v>189</v>
      </c>
      <c r="B6">
        <v>0</v>
      </c>
      <c r="C6">
        <v>0</v>
      </c>
      <c r="D6" s="1">
        <v>0</v>
      </c>
    </row>
    <row r="7" spans="1:4" x14ac:dyDescent="0.45">
      <c r="A7" t="s">
        <v>193</v>
      </c>
      <c r="B7">
        <v>0</v>
      </c>
      <c r="C7">
        <v>0</v>
      </c>
      <c r="D7" s="1">
        <v>0</v>
      </c>
    </row>
    <row r="8" spans="1:4" x14ac:dyDescent="0.45">
      <c r="A8" t="s">
        <v>192</v>
      </c>
      <c r="B8">
        <v>0</v>
      </c>
      <c r="C8">
        <v>0</v>
      </c>
      <c r="D8" s="1">
        <v>0</v>
      </c>
    </row>
    <row r="9" spans="1:4" x14ac:dyDescent="0.45">
      <c r="A9" t="s">
        <v>188</v>
      </c>
      <c r="B9">
        <v>0</v>
      </c>
      <c r="C9">
        <v>0</v>
      </c>
      <c r="D9" s="1">
        <v>0</v>
      </c>
    </row>
    <row r="10" spans="1:4" x14ac:dyDescent="0.45">
      <c r="A10" t="s">
        <v>201</v>
      </c>
      <c r="B10">
        <v>0</v>
      </c>
      <c r="C10">
        <v>0</v>
      </c>
      <c r="D10" s="1">
        <v>0</v>
      </c>
    </row>
    <row r="11" spans="1:4" x14ac:dyDescent="0.45">
      <c r="A11" t="s">
        <v>200</v>
      </c>
      <c r="B11">
        <v>0</v>
      </c>
      <c r="C11">
        <v>0</v>
      </c>
      <c r="D11" s="1">
        <v>0</v>
      </c>
    </row>
    <row r="12" spans="1:4" x14ac:dyDescent="0.45">
      <c r="A12" t="s">
        <v>196</v>
      </c>
      <c r="B12">
        <v>0</v>
      </c>
      <c r="C12">
        <v>0</v>
      </c>
      <c r="D12" s="1">
        <v>0</v>
      </c>
    </row>
    <row r="13" spans="1:4" x14ac:dyDescent="0.45">
      <c r="A13" t="s">
        <v>11</v>
      </c>
      <c r="B13">
        <v>1922</v>
      </c>
      <c r="C13">
        <v>0</v>
      </c>
      <c r="D13" s="1">
        <v>0</v>
      </c>
    </row>
    <row r="14" spans="1:4" x14ac:dyDescent="0.45">
      <c r="A14" t="s">
        <v>3</v>
      </c>
      <c r="B14">
        <v>495</v>
      </c>
      <c r="C14">
        <v>0</v>
      </c>
      <c r="D14" s="1">
        <v>0</v>
      </c>
    </row>
    <row r="15" spans="1:4" x14ac:dyDescent="0.45">
      <c r="A15" t="s">
        <v>4</v>
      </c>
      <c r="B15">
        <v>219</v>
      </c>
      <c r="C15">
        <v>0</v>
      </c>
      <c r="D15" s="1">
        <v>0</v>
      </c>
    </row>
    <row r="16" spans="1:4" x14ac:dyDescent="0.45">
      <c r="A16" t="s">
        <v>2</v>
      </c>
      <c r="B16">
        <v>293</v>
      </c>
      <c r="C16">
        <v>0</v>
      </c>
      <c r="D16" s="1">
        <v>0</v>
      </c>
    </row>
    <row r="17" spans="1:4" x14ac:dyDescent="0.45">
      <c r="A17" t="s">
        <v>1</v>
      </c>
      <c r="B17">
        <v>5416</v>
      </c>
      <c r="C17">
        <v>0</v>
      </c>
      <c r="D17" s="1">
        <v>0</v>
      </c>
    </row>
    <row r="18" spans="1:4" x14ac:dyDescent="0.45">
      <c r="A18" t="s">
        <v>7</v>
      </c>
      <c r="B18">
        <v>4786</v>
      </c>
      <c r="C18">
        <v>0</v>
      </c>
      <c r="D18" s="1">
        <v>0</v>
      </c>
    </row>
    <row r="19" spans="1:4" x14ac:dyDescent="0.45">
      <c r="A19" t="s">
        <v>6</v>
      </c>
      <c r="B19">
        <v>9884</v>
      </c>
      <c r="C19">
        <v>0</v>
      </c>
      <c r="D19" s="1">
        <v>0</v>
      </c>
    </row>
    <row r="20" spans="1:4" x14ac:dyDescent="0.45">
      <c r="A20" t="s">
        <v>8</v>
      </c>
      <c r="B20">
        <v>11141</v>
      </c>
      <c r="C20">
        <v>0</v>
      </c>
      <c r="D20" s="1">
        <v>0</v>
      </c>
    </row>
    <row r="21" spans="1:4" x14ac:dyDescent="0.45">
      <c r="A21" t="s">
        <v>9</v>
      </c>
      <c r="B21">
        <v>2270</v>
      </c>
      <c r="C21">
        <v>0</v>
      </c>
      <c r="D21" s="1">
        <v>0</v>
      </c>
    </row>
    <row r="22" spans="1:4" x14ac:dyDescent="0.45">
      <c r="A22" t="s">
        <v>0</v>
      </c>
      <c r="B22">
        <v>450</v>
      </c>
      <c r="C22">
        <v>0</v>
      </c>
      <c r="D22" s="1">
        <v>0</v>
      </c>
    </row>
    <row r="23" spans="1:4" x14ac:dyDescent="0.45">
      <c r="A23" t="s">
        <v>5</v>
      </c>
      <c r="B23">
        <v>11839</v>
      </c>
      <c r="C23">
        <v>0</v>
      </c>
      <c r="D23" s="1">
        <v>0</v>
      </c>
    </row>
    <row r="24" spans="1:4" x14ac:dyDescent="0.45">
      <c r="A24" t="s">
        <v>43</v>
      </c>
      <c r="B24">
        <v>11033</v>
      </c>
      <c r="C24">
        <v>0</v>
      </c>
      <c r="D24" s="1">
        <v>0</v>
      </c>
    </row>
    <row r="25" spans="1:4" x14ac:dyDescent="0.45">
      <c r="A25" t="s">
        <v>42</v>
      </c>
      <c r="B25">
        <v>12912</v>
      </c>
      <c r="C25">
        <v>0</v>
      </c>
      <c r="D25" s="1">
        <v>0</v>
      </c>
    </row>
    <row r="26" spans="1:4" x14ac:dyDescent="0.45">
      <c r="A26" t="s">
        <v>41</v>
      </c>
      <c r="B26">
        <v>12003</v>
      </c>
      <c r="C26">
        <v>0</v>
      </c>
      <c r="D26" s="1">
        <v>0</v>
      </c>
    </row>
    <row r="27" spans="1:4" x14ac:dyDescent="0.45">
      <c r="A27" t="s">
        <v>44</v>
      </c>
      <c r="B27">
        <v>10102</v>
      </c>
      <c r="C27">
        <v>0</v>
      </c>
      <c r="D27" s="1">
        <v>0</v>
      </c>
    </row>
    <row r="28" spans="1:4" x14ac:dyDescent="0.45">
      <c r="A28" t="s">
        <v>46</v>
      </c>
      <c r="B28">
        <v>1792</v>
      </c>
      <c r="C28">
        <v>0</v>
      </c>
      <c r="D28" s="1">
        <v>0</v>
      </c>
    </row>
    <row r="29" spans="1:4" x14ac:dyDescent="0.45">
      <c r="A29" t="s">
        <v>47</v>
      </c>
      <c r="B29">
        <v>900</v>
      </c>
      <c r="C29">
        <v>0</v>
      </c>
      <c r="D29" s="1">
        <v>0</v>
      </c>
    </row>
    <row r="30" spans="1:4" x14ac:dyDescent="0.45">
      <c r="A30" t="s">
        <v>45</v>
      </c>
      <c r="B30">
        <v>3633</v>
      </c>
      <c r="C30">
        <v>0</v>
      </c>
      <c r="D30" s="1">
        <v>0</v>
      </c>
    </row>
    <row r="31" spans="1:4" x14ac:dyDescent="0.45">
      <c r="A31" t="s">
        <v>49</v>
      </c>
      <c r="B31">
        <v>3511</v>
      </c>
      <c r="C31">
        <v>0</v>
      </c>
      <c r="D31" s="1">
        <v>0</v>
      </c>
    </row>
    <row r="32" spans="1:4" x14ac:dyDescent="0.45">
      <c r="A32" t="s">
        <v>48</v>
      </c>
      <c r="B32">
        <v>3572</v>
      </c>
      <c r="C32">
        <v>0</v>
      </c>
      <c r="D32" s="1">
        <v>0</v>
      </c>
    </row>
    <row r="33" spans="1:4" x14ac:dyDescent="0.45">
      <c r="A33" t="s">
        <v>50</v>
      </c>
      <c r="B33">
        <v>3396</v>
      </c>
      <c r="C33">
        <v>0</v>
      </c>
      <c r="D33" s="1">
        <v>0</v>
      </c>
    </row>
    <row r="34" spans="1:4" x14ac:dyDescent="0.45">
      <c r="A34" t="s">
        <v>53</v>
      </c>
      <c r="B34">
        <v>4045</v>
      </c>
      <c r="C34">
        <v>0</v>
      </c>
      <c r="D34" s="1">
        <v>0</v>
      </c>
    </row>
    <row r="35" spans="1:4" x14ac:dyDescent="0.45">
      <c r="A35" t="s">
        <v>52</v>
      </c>
      <c r="B35">
        <v>40</v>
      </c>
      <c r="C35">
        <v>275</v>
      </c>
      <c r="D35" s="1">
        <v>0</v>
      </c>
    </row>
    <row r="36" spans="1:4" x14ac:dyDescent="0.45">
      <c r="A36" t="s">
        <v>54</v>
      </c>
      <c r="B36">
        <v>0</v>
      </c>
      <c r="C36">
        <v>234</v>
      </c>
      <c r="D36" s="1">
        <v>0</v>
      </c>
    </row>
    <row r="37" spans="1:4" x14ac:dyDescent="0.45">
      <c r="A37" t="s">
        <v>51</v>
      </c>
      <c r="B37">
        <v>1458</v>
      </c>
      <c r="C37">
        <v>255</v>
      </c>
      <c r="D37" s="1">
        <v>0</v>
      </c>
    </row>
    <row r="38" spans="1:4" x14ac:dyDescent="0.45">
      <c r="A38" t="s">
        <v>56</v>
      </c>
      <c r="B38">
        <v>2006</v>
      </c>
      <c r="C38">
        <v>519</v>
      </c>
      <c r="D38" s="1">
        <v>0</v>
      </c>
    </row>
    <row r="39" spans="1:4" x14ac:dyDescent="0.45">
      <c r="A39" t="s">
        <v>55</v>
      </c>
      <c r="B39">
        <v>3170</v>
      </c>
      <c r="C39">
        <v>442</v>
      </c>
      <c r="D39" s="1">
        <v>0</v>
      </c>
    </row>
    <row r="40" spans="1:4" x14ac:dyDescent="0.45">
      <c r="A40" t="s">
        <v>57</v>
      </c>
      <c r="B40">
        <v>5092</v>
      </c>
      <c r="C40">
        <v>446</v>
      </c>
      <c r="D40" s="1">
        <v>0</v>
      </c>
    </row>
    <row r="41" spans="1:4" x14ac:dyDescent="0.45">
      <c r="A41" t="s">
        <v>60</v>
      </c>
      <c r="B41">
        <v>5355</v>
      </c>
      <c r="C41">
        <v>468</v>
      </c>
      <c r="D41" s="1">
        <v>0</v>
      </c>
    </row>
    <row r="42" spans="1:4" x14ac:dyDescent="0.45">
      <c r="A42" t="s">
        <v>59</v>
      </c>
      <c r="B42">
        <v>197</v>
      </c>
      <c r="C42">
        <v>0</v>
      </c>
      <c r="D42" s="1">
        <v>0</v>
      </c>
    </row>
    <row r="43" spans="1:4" x14ac:dyDescent="0.45">
      <c r="A43" t="s">
        <v>58</v>
      </c>
      <c r="B43">
        <v>0</v>
      </c>
      <c r="C43">
        <v>0</v>
      </c>
      <c r="D43" s="1">
        <v>0</v>
      </c>
    </row>
    <row r="44" spans="1:4" x14ac:dyDescent="0.45">
      <c r="A44" t="s">
        <v>63</v>
      </c>
      <c r="B44">
        <v>3718</v>
      </c>
      <c r="C44">
        <v>394</v>
      </c>
      <c r="D44" s="1">
        <v>0</v>
      </c>
    </row>
    <row r="45" spans="1:4" x14ac:dyDescent="0.45">
      <c r="A45" t="s">
        <v>61</v>
      </c>
      <c r="B45">
        <v>2729</v>
      </c>
      <c r="C45">
        <v>366</v>
      </c>
      <c r="D45" s="1">
        <v>0</v>
      </c>
    </row>
    <row r="46" spans="1:4" x14ac:dyDescent="0.45">
      <c r="A46" t="s">
        <v>62</v>
      </c>
      <c r="B46">
        <v>2144</v>
      </c>
      <c r="C46">
        <v>2828</v>
      </c>
      <c r="D46" s="1">
        <v>0</v>
      </c>
    </row>
    <row r="47" spans="1:4" x14ac:dyDescent="0.45">
      <c r="A47" t="s">
        <v>65</v>
      </c>
      <c r="B47">
        <v>4522</v>
      </c>
      <c r="C47">
        <v>2955</v>
      </c>
      <c r="D47" s="1">
        <v>0</v>
      </c>
    </row>
    <row r="48" spans="1:4" x14ac:dyDescent="0.45">
      <c r="A48" t="s">
        <v>66</v>
      </c>
      <c r="B48">
        <v>5272</v>
      </c>
      <c r="C48">
        <v>2206</v>
      </c>
      <c r="D48" s="1">
        <v>0</v>
      </c>
    </row>
    <row r="49" spans="1:4" x14ac:dyDescent="0.45">
      <c r="A49" t="s">
        <v>64</v>
      </c>
      <c r="B49">
        <v>202</v>
      </c>
      <c r="C49">
        <v>105</v>
      </c>
      <c r="D49" s="1">
        <v>0</v>
      </c>
    </row>
    <row r="50" spans="1:4" x14ac:dyDescent="0.45">
      <c r="A50" t="s">
        <v>67</v>
      </c>
      <c r="B50">
        <v>105</v>
      </c>
      <c r="C50">
        <v>0</v>
      </c>
      <c r="D50" s="1">
        <v>0</v>
      </c>
    </row>
    <row r="51" spans="1:4" x14ac:dyDescent="0.45">
      <c r="A51" t="s">
        <v>69</v>
      </c>
      <c r="B51">
        <v>4689</v>
      </c>
      <c r="C51">
        <v>0</v>
      </c>
      <c r="D51" s="1">
        <v>0</v>
      </c>
    </row>
    <row r="52" spans="1:4" x14ac:dyDescent="0.45">
      <c r="A52" t="s">
        <v>68</v>
      </c>
      <c r="B52">
        <v>5626</v>
      </c>
      <c r="C52">
        <v>284</v>
      </c>
      <c r="D52" s="1">
        <v>0</v>
      </c>
    </row>
    <row r="53" spans="1:4" x14ac:dyDescent="0.45">
      <c r="A53" t="s">
        <v>70</v>
      </c>
      <c r="B53">
        <v>4126</v>
      </c>
      <c r="C53">
        <v>620</v>
      </c>
      <c r="D53" s="1">
        <v>0</v>
      </c>
    </row>
    <row r="54" spans="1:4" x14ac:dyDescent="0.45">
      <c r="A54" t="s">
        <v>71</v>
      </c>
      <c r="B54">
        <v>4816</v>
      </c>
      <c r="C54">
        <v>756</v>
      </c>
      <c r="D54" s="1">
        <v>0</v>
      </c>
    </row>
    <row r="55" spans="1:4" x14ac:dyDescent="0.45">
      <c r="A55" t="s">
        <v>72</v>
      </c>
      <c r="B55">
        <v>4765</v>
      </c>
      <c r="C55">
        <v>323</v>
      </c>
      <c r="D55" s="1">
        <v>0</v>
      </c>
    </row>
    <row r="56" spans="1:4" x14ac:dyDescent="0.45">
      <c r="A56" t="s">
        <v>76</v>
      </c>
      <c r="B56">
        <v>1180</v>
      </c>
      <c r="C56">
        <v>0</v>
      </c>
      <c r="D56" s="1">
        <v>0</v>
      </c>
    </row>
    <row r="57" spans="1:4" x14ac:dyDescent="0.45">
      <c r="A57" t="s">
        <v>74</v>
      </c>
      <c r="B57">
        <v>0</v>
      </c>
      <c r="C57">
        <v>0</v>
      </c>
      <c r="D57" s="1">
        <v>0</v>
      </c>
    </row>
    <row r="58" spans="1:4" x14ac:dyDescent="0.45">
      <c r="A58" t="s">
        <v>73</v>
      </c>
      <c r="B58">
        <v>5483</v>
      </c>
      <c r="C58">
        <v>22</v>
      </c>
      <c r="D58" s="1">
        <v>0</v>
      </c>
    </row>
    <row r="59" spans="1:4" x14ac:dyDescent="0.45">
      <c r="A59" t="s">
        <v>75</v>
      </c>
      <c r="B59">
        <v>5837</v>
      </c>
      <c r="C59">
        <v>2</v>
      </c>
      <c r="D59" s="1">
        <v>0</v>
      </c>
    </row>
    <row r="60" spans="1:4" x14ac:dyDescent="0.45">
      <c r="A60" t="s">
        <v>78</v>
      </c>
      <c r="B60">
        <v>6426</v>
      </c>
      <c r="C60">
        <v>2</v>
      </c>
      <c r="D60" s="1">
        <v>0</v>
      </c>
    </row>
    <row r="61" spans="1:4" x14ac:dyDescent="0.45">
      <c r="A61" t="s">
        <v>79</v>
      </c>
      <c r="B61">
        <v>13673</v>
      </c>
      <c r="C61">
        <v>0</v>
      </c>
      <c r="D61" s="1">
        <v>0</v>
      </c>
    </row>
    <row r="62" spans="1:4" x14ac:dyDescent="0.45">
      <c r="A62" t="s">
        <v>77</v>
      </c>
      <c r="B62">
        <v>15739</v>
      </c>
      <c r="C62">
        <v>5</v>
      </c>
      <c r="D62" s="1">
        <v>0</v>
      </c>
    </row>
    <row r="63" spans="1:4" x14ac:dyDescent="0.45">
      <c r="A63" t="s">
        <v>81</v>
      </c>
      <c r="B63">
        <v>3413</v>
      </c>
      <c r="C63">
        <v>0</v>
      </c>
      <c r="D63" s="1">
        <v>0</v>
      </c>
    </row>
    <row r="64" spans="1:4" x14ac:dyDescent="0.45">
      <c r="A64" t="s">
        <v>80</v>
      </c>
      <c r="B64">
        <v>0</v>
      </c>
      <c r="C64">
        <v>0</v>
      </c>
      <c r="D64" s="1">
        <v>0</v>
      </c>
    </row>
    <row r="65" spans="1:4" x14ac:dyDescent="0.45">
      <c r="A65" t="s">
        <v>82</v>
      </c>
      <c r="B65">
        <v>21583</v>
      </c>
      <c r="C65">
        <v>1</v>
      </c>
      <c r="D65" s="1">
        <v>0</v>
      </c>
    </row>
    <row r="66" spans="1:4" x14ac:dyDescent="0.45">
      <c r="A66" t="s">
        <v>35</v>
      </c>
      <c r="B66">
        <v>22033</v>
      </c>
      <c r="C66">
        <v>10</v>
      </c>
      <c r="D66" s="1">
        <v>0</v>
      </c>
    </row>
    <row r="67" spans="1:4" x14ac:dyDescent="0.45">
      <c r="A67" t="s">
        <v>33</v>
      </c>
      <c r="B67">
        <v>23233</v>
      </c>
      <c r="C67">
        <v>25</v>
      </c>
      <c r="D67" s="1">
        <v>0</v>
      </c>
    </row>
    <row r="68" spans="1:4" x14ac:dyDescent="0.45">
      <c r="A68" t="s">
        <v>34</v>
      </c>
      <c r="B68">
        <v>22501</v>
      </c>
      <c r="C68">
        <v>2358</v>
      </c>
      <c r="D68" s="1">
        <v>0</v>
      </c>
    </row>
    <row r="69" spans="1:4" x14ac:dyDescent="0.45">
      <c r="A69" t="s">
        <v>37</v>
      </c>
      <c r="B69">
        <v>27074</v>
      </c>
      <c r="C69">
        <v>2479</v>
      </c>
      <c r="D69" s="1">
        <v>0</v>
      </c>
    </row>
    <row r="70" spans="1:4" x14ac:dyDescent="0.45">
      <c r="A70" t="s">
        <v>38</v>
      </c>
      <c r="B70">
        <v>10195</v>
      </c>
      <c r="C70">
        <v>119</v>
      </c>
      <c r="D70" s="1">
        <v>0</v>
      </c>
    </row>
    <row r="71" spans="1:4" x14ac:dyDescent="0.45">
      <c r="A71" t="s">
        <v>36</v>
      </c>
      <c r="B71">
        <v>200</v>
      </c>
      <c r="C71">
        <v>0</v>
      </c>
      <c r="D71" s="1">
        <v>0</v>
      </c>
    </row>
    <row r="72" spans="1:4" x14ac:dyDescent="0.45">
      <c r="A72" t="s">
        <v>40</v>
      </c>
      <c r="B72">
        <v>23323</v>
      </c>
      <c r="C72">
        <v>3411</v>
      </c>
      <c r="D72" s="1">
        <v>0</v>
      </c>
    </row>
    <row r="73" spans="1:4" x14ac:dyDescent="0.45">
      <c r="A73" t="s">
        <v>39</v>
      </c>
      <c r="B73">
        <v>26585</v>
      </c>
      <c r="C73">
        <v>3725</v>
      </c>
      <c r="D73" s="1">
        <v>0</v>
      </c>
    </row>
    <row r="74" spans="1:4" x14ac:dyDescent="0.45">
      <c r="A74" t="s">
        <v>92</v>
      </c>
      <c r="B74">
        <v>31795</v>
      </c>
      <c r="C74">
        <v>2062</v>
      </c>
      <c r="D74" s="1">
        <v>0</v>
      </c>
    </row>
    <row r="75" spans="1:4" x14ac:dyDescent="0.45">
      <c r="A75" t="s">
        <v>93</v>
      </c>
      <c r="B75">
        <v>33484</v>
      </c>
      <c r="C75">
        <v>3921</v>
      </c>
      <c r="D75" s="1">
        <v>0</v>
      </c>
    </row>
    <row r="76" spans="1:4" x14ac:dyDescent="0.45">
      <c r="A76" t="s">
        <v>91</v>
      </c>
      <c r="B76">
        <v>38789</v>
      </c>
      <c r="C76">
        <v>4280</v>
      </c>
      <c r="D76" s="1">
        <v>0</v>
      </c>
    </row>
    <row r="77" spans="1:4" x14ac:dyDescent="0.45">
      <c r="A77" t="s">
        <v>95</v>
      </c>
      <c r="B77">
        <v>6655</v>
      </c>
      <c r="C77">
        <v>691</v>
      </c>
      <c r="D77" s="1">
        <v>0</v>
      </c>
    </row>
    <row r="78" spans="1:4" x14ac:dyDescent="0.45">
      <c r="A78" t="s">
        <v>96</v>
      </c>
      <c r="B78">
        <v>491</v>
      </c>
      <c r="C78">
        <v>0</v>
      </c>
      <c r="D78" s="1">
        <v>0</v>
      </c>
    </row>
    <row r="79" spans="1:4" x14ac:dyDescent="0.45">
      <c r="A79" t="s">
        <v>94</v>
      </c>
      <c r="B79">
        <v>19795</v>
      </c>
      <c r="C79">
        <v>5033</v>
      </c>
      <c r="D79" s="1">
        <v>0</v>
      </c>
    </row>
    <row r="80" spans="1:4" x14ac:dyDescent="0.45">
      <c r="A80" t="s">
        <v>98</v>
      </c>
      <c r="B80">
        <v>20592</v>
      </c>
      <c r="C80">
        <v>4665</v>
      </c>
      <c r="D80" s="1">
        <v>0</v>
      </c>
    </row>
    <row r="81" spans="1:4" x14ac:dyDescent="0.45">
      <c r="A81" t="s">
        <v>97</v>
      </c>
      <c r="B81">
        <v>1788</v>
      </c>
      <c r="C81">
        <v>1650</v>
      </c>
      <c r="D81" s="1">
        <v>0</v>
      </c>
    </row>
    <row r="82" spans="1:4" x14ac:dyDescent="0.45">
      <c r="A82" t="s">
        <v>101</v>
      </c>
      <c r="B82">
        <v>11021</v>
      </c>
      <c r="C82">
        <v>11715</v>
      </c>
      <c r="D82" s="1">
        <v>0</v>
      </c>
    </row>
    <row r="83" spans="1:4" x14ac:dyDescent="0.45">
      <c r="A83" t="s">
        <v>100</v>
      </c>
      <c r="B83">
        <v>11230</v>
      </c>
      <c r="C83">
        <v>11486</v>
      </c>
      <c r="D83" s="1">
        <v>0</v>
      </c>
    </row>
    <row r="84" spans="1:4" x14ac:dyDescent="0.45">
      <c r="A84" t="s">
        <v>99</v>
      </c>
      <c r="B84">
        <v>4044</v>
      </c>
      <c r="C84">
        <v>2082</v>
      </c>
      <c r="D84" s="1">
        <v>0</v>
      </c>
    </row>
    <row r="85" spans="1:4" x14ac:dyDescent="0.45">
      <c r="A85" t="s">
        <v>103</v>
      </c>
      <c r="B85">
        <v>0</v>
      </c>
      <c r="C85">
        <v>0</v>
      </c>
      <c r="D85" s="1">
        <v>0</v>
      </c>
    </row>
    <row r="86" spans="1:4" x14ac:dyDescent="0.45">
      <c r="A86" t="s">
        <v>102</v>
      </c>
      <c r="B86">
        <v>3131</v>
      </c>
      <c r="C86">
        <v>12457</v>
      </c>
      <c r="D86" s="1">
        <v>0</v>
      </c>
    </row>
    <row r="87" spans="1:4" x14ac:dyDescent="0.45">
      <c r="A87" t="s">
        <v>106</v>
      </c>
      <c r="B87">
        <v>2796</v>
      </c>
      <c r="C87">
        <v>13030</v>
      </c>
      <c r="D87" s="1">
        <v>0</v>
      </c>
    </row>
    <row r="88" spans="1:4" x14ac:dyDescent="0.45">
      <c r="A88" t="s">
        <v>105</v>
      </c>
      <c r="B88">
        <v>1617</v>
      </c>
      <c r="C88">
        <v>13970</v>
      </c>
      <c r="D88" s="1">
        <v>0</v>
      </c>
    </row>
    <row r="89" spans="1:4" x14ac:dyDescent="0.45">
      <c r="A89" t="s">
        <v>104</v>
      </c>
      <c r="B89">
        <v>3391</v>
      </c>
      <c r="C89">
        <v>12435</v>
      </c>
      <c r="D89" s="1">
        <v>0</v>
      </c>
    </row>
    <row r="90" spans="1:4" x14ac:dyDescent="0.45">
      <c r="A90" t="s">
        <v>107</v>
      </c>
      <c r="B90">
        <v>3827</v>
      </c>
      <c r="C90">
        <v>12751</v>
      </c>
      <c r="D90" s="1">
        <v>0</v>
      </c>
    </row>
    <row r="91" spans="1:4" x14ac:dyDescent="0.45">
      <c r="A91" t="s">
        <v>108</v>
      </c>
      <c r="B91">
        <v>1021</v>
      </c>
      <c r="C91">
        <v>3796</v>
      </c>
      <c r="D91" s="1">
        <v>0</v>
      </c>
    </row>
    <row r="92" spans="1:4" x14ac:dyDescent="0.45">
      <c r="A92" t="s">
        <v>111</v>
      </c>
      <c r="B92">
        <v>0</v>
      </c>
      <c r="C92">
        <v>0</v>
      </c>
      <c r="D92" s="1">
        <v>0</v>
      </c>
    </row>
    <row r="93" spans="1:4" x14ac:dyDescent="0.45">
      <c r="A93" t="s">
        <v>110</v>
      </c>
      <c r="B93">
        <v>3197</v>
      </c>
      <c r="C93">
        <v>13074</v>
      </c>
      <c r="D93" s="1">
        <v>0</v>
      </c>
    </row>
    <row r="94" spans="1:4" x14ac:dyDescent="0.45">
      <c r="A94" t="s">
        <v>109</v>
      </c>
      <c r="B94">
        <v>2983</v>
      </c>
      <c r="C94">
        <v>16649</v>
      </c>
      <c r="D94" s="1">
        <v>0</v>
      </c>
    </row>
    <row r="95" spans="1:4" x14ac:dyDescent="0.45">
      <c r="A95" t="s">
        <v>114</v>
      </c>
      <c r="B95">
        <v>14</v>
      </c>
      <c r="C95">
        <v>3724</v>
      </c>
      <c r="D95" s="1">
        <v>0</v>
      </c>
    </row>
    <row r="96" spans="1:4" x14ac:dyDescent="0.45">
      <c r="A96" t="s">
        <v>113</v>
      </c>
      <c r="B96">
        <v>2205</v>
      </c>
      <c r="C96">
        <v>22755</v>
      </c>
      <c r="D96" s="1">
        <v>0</v>
      </c>
    </row>
    <row r="97" spans="1:4" x14ac:dyDescent="0.45">
      <c r="A97" t="s">
        <v>112</v>
      </c>
      <c r="B97">
        <v>2271</v>
      </c>
      <c r="C97">
        <v>28449</v>
      </c>
      <c r="D97" s="1">
        <v>0</v>
      </c>
    </row>
    <row r="98" spans="1:4" x14ac:dyDescent="0.45">
      <c r="A98" t="s">
        <v>115</v>
      </c>
      <c r="B98">
        <v>2478</v>
      </c>
      <c r="C98">
        <v>4100</v>
      </c>
      <c r="D98" s="1">
        <v>0</v>
      </c>
    </row>
    <row r="99" spans="1:4" x14ac:dyDescent="0.45">
      <c r="A99" t="s">
        <v>117</v>
      </c>
      <c r="B99">
        <v>0</v>
      </c>
      <c r="C99">
        <v>0</v>
      </c>
      <c r="D99" s="1">
        <v>0</v>
      </c>
    </row>
    <row r="100" spans="1:4" x14ac:dyDescent="0.45">
      <c r="A100" t="s">
        <v>116</v>
      </c>
      <c r="B100">
        <v>7688</v>
      </c>
      <c r="C100">
        <v>21524</v>
      </c>
      <c r="D100" s="1">
        <v>0</v>
      </c>
    </row>
    <row r="101" spans="1:4" x14ac:dyDescent="0.45">
      <c r="A101" t="s">
        <v>118</v>
      </c>
      <c r="B101">
        <v>7748</v>
      </c>
      <c r="C101">
        <v>21010</v>
      </c>
      <c r="D101" s="1">
        <v>0</v>
      </c>
    </row>
    <row r="102" spans="1:4" x14ac:dyDescent="0.45">
      <c r="A102" t="s">
        <v>119</v>
      </c>
      <c r="B102">
        <v>10780</v>
      </c>
      <c r="C102">
        <v>16175</v>
      </c>
      <c r="D102" s="1">
        <v>0</v>
      </c>
    </row>
    <row r="103" spans="1:4" x14ac:dyDescent="0.45">
      <c r="A103" t="s">
        <v>121</v>
      </c>
      <c r="B103">
        <v>122034</v>
      </c>
      <c r="C103">
        <v>13061</v>
      </c>
      <c r="D103" s="1">
        <v>0</v>
      </c>
    </row>
    <row r="104" spans="1:4" x14ac:dyDescent="0.45">
      <c r="A104" t="s">
        <v>120</v>
      </c>
      <c r="B104">
        <v>105089</v>
      </c>
      <c r="C104">
        <v>17084</v>
      </c>
      <c r="D104" s="1">
        <v>0</v>
      </c>
    </row>
    <row r="105" spans="1:4" x14ac:dyDescent="0.45">
      <c r="A105" t="s">
        <v>123</v>
      </c>
      <c r="B105">
        <v>33824</v>
      </c>
      <c r="C105">
        <v>3843</v>
      </c>
      <c r="D105" s="1">
        <v>0</v>
      </c>
    </row>
    <row r="106" spans="1:4" x14ac:dyDescent="0.45">
      <c r="A106" t="s">
        <v>124</v>
      </c>
      <c r="B106">
        <v>950</v>
      </c>
      <c r="C106">
        <v>0</v>
      </c>
      <c r="D106" s="1">
        <v>0</v>
      </c>
    </row>
    <row r="107" spans="1:4" x14ac:dyDescent="0.45">
      <c r="A107" t="s">
        <v>122</v>
      </c>
      <c r="B107">
        <v>75387</v>
      </c>
      <c r="C107">
        <v>8127</v>
      </c>
      <c r="D107" s="1">
        <v>0</v>
      </c>
    </row>
    <row r="108" spans="1:4" x14ac:dyDescent="0.45">
      <c r="A108" t="s">
        <v>85</v>
      </c>
      <c r="B108">
        <v>103600</v>
      </c>
      <c r="C108">
        <v>7109</v>
      </c>
      <c r="D108" s="1">
        <v>0</v>
      </c>
    </row>
    <row r="109" spans="1:4" x14ac:dyDescent="0.45">
      <c r="A109" t="s">
        <v>83</v>
      </c>
      <c r="B109">
        <v>73063</v>
      </c>
      <c r="C109">
        <v>6277</v>
      </c>
      <c r="D109" s="1">
        <v>0</v>
      </c>
    </row>
    <row r="110" spans="1:4" x14ac:dyDescent="0.45">
      <c r="A110" t="s">
        <v>84</v>
      </c>
      <c r="B110">
        <v>66402</v>
      </c>
      <c r="C110">
        <v>8383</v>
      </c>
      <c r="D110" s="1">
        <v>0</v>
      </c>
    </row>
    <row r="111" spans="1:4" x14ac:dyDescent="0.45">
      <c r="A111" t="s">
        <v>86</v>
      </c>
      <c r="B111">
        <v>76685</v>
      </c>
      <c r="C111">
        <v>10339</v>
      </c>
      <c r="D111" s="1">
        <v>0</v>
      </c>
    </row>
    <row r="112" spans="1:4" x14ac:dyDescent="0.45">
      <c r="A112" t="s">
        <v>87</v>
      </c>
      <c r="B112">
        <v>31613</v>
      </c>
      <c r="C112">
        <v>1135</v>
      </c>
      <c r="D112" s="1">
        <v>0</v>
      </c>
    </row>
    <row r="113" spans="1:4" x14ac:dyDescent="0.45">
      <c r="A113" t="s">
        <v>89</v>
      </c>
      <c r="B113">
        <v>463</v>
      </c>
      <c r="C113">
        <v>0</v>
      </c>
      <c r="D113" s="1">
        <v>0</v>
      </c>
    </row>
    <row r="114" spans="1:4" x14ac:dyDescent="0.45">
      <c r="A114" t="s">
        <v>90</v>
      </c>
      <c r="B114">
        <v>158842</v>
      </c>
      <c r="C114">
        <v>5412</v>
      </c>
      <c r="D114" s="1">
        <v>0</v>
      </c>
    </row>
    <row r="115" spans="1:4" x14ac:dyDescent="0.45">
      <c r="A115" t="s">
        <v>88</v>
      </c>
      <c r="B115">
        <v>131465</v>
      </c>
      <c r="C115">
        <v>4672</v>
      </c>
      <c r="D115" s="1">
        <v>0</v>
      </c>
    </row>
    <row r="116" spans="1:4" x14ac:dyDescent="0.45">
      <c r="A116" t="s">
        <v>22</v>
      </c>
      <c r="B116">
        <v>104841</v>
      </c>
      <c r="C116">
        <v>3076</v>
      </c>
      <c r="D116" s="1">
        <v>0</v>
      </c>
    </row>
    <row r="117" spans="1:4" x14ac:dyDescent="0.45">
      <c r="A117" t="s">
        <v>20</v>
      </c>
      <c r="B117">
        <v>148732</v>
      </c>
      <c r="C117">
        <v>68440</v>
      </c>
      <c r="D117" s="1">
        <v>0</v>
      </c>
    </row>
    <row r="118" spans="1:4" x14ac:dyDescent="0.45">
      <c r="A118" t="s">
        <v>21</v>
      </c>
      <c r="B118">
        <v>165265</v>
      </c>
      <c r="C118">
        <v>55544</v>
      </c>
      <c r="D118" s="1">
        <v>0</v>
      </c>
    </row>
    <row r="119" spans="1:4" x14ac:dyDescent="0.45">
      <c r="A119" t="s">
        <v>24</v>
      </c>
      <c r="B119">
        <v>82931</v>
      </c>
      <c r="C119">
        <v>28724</v>
      </c>
      <c r="D119" s="1">
        <v>0</v>
      </c>
    </row>
    <row r="120" spans="1:4" x14ac:dyDescent="0.45">
      <c r="A120" t="s">
        <v>23</v>
      </c>
      <c r="B120">
        <v>5702</v>
      </c>
      <c r="C120">
        <v>2522</v>
      </c>
      <c r="D120" s="1">
        <v>0</v>
      </c>
    </row>
    <row r="121" spans="1:4" x14ac:dyDescent="0.45">
      <c r="A121" t="s">
        <v>26</v>
      </c>
      <c r="B121">
        <v>145519</v>
      </c>
      <c r="C121">
        <v>52848</v>
      </c>
      <c r="D121" s="1">
        <v>0</v>
      </c>
    </row>
    <row r="122" spans="1:4" x14ac:dyDescent="0.45">
      <c r="A122" t="s">
        <v>27</v>
      </c>
      <c r="B122">
        <v>122487</v>
      </c>
      <c r="C122">
        <v>37687</v>
      </c>
      <c r="D122" s="1">
        <v>0</v>
      </c>
    </row>
    <row r="123" spans="1:4" x14ac:dyDescent="0.45">
      <c r="A123" t="s">
        <v>25</v>
      </c>
      <c r="B123">
        <v>112311</v>
      </c>
      <c r="C123">
        <v>57409</v>
      </c>
      <c r="D123" s="1">
        <v>0</v>
      </c>
    </row>
    <row r="124" spans="1:4" x14ac:dyDescent="0.45">
      <c r="A124" t="s">
        <v>28</v>
      </c>
      <c r="B124">
        <v>78339</v>
      </c>
      <c r="C124">
        <v>25631</v>
      </c>
      <c r="D124" s="1">
        <v>0</v>
      </c>
    </row>
    <row r="125" spans="1:4" x14ac:dyDescent="0.45">
      <c r="A125" t="s">
        <v>29</v>
      </c>
      <c r="B125">
        <v>90850</v>
      </c>
      <c r="C125">
        <v>27755</v>
      </c>
      <c r="D125" s="1">
        <v>0</v>
      </c>
    </row>
    <row r="126" spans="1:4" x14ac:dyDescent="0.45">
      <c r="A126" t="s">
        <v>31</v>
      </c>
      <c r="B126">
        <v>36213</v>
      </c>
      <c r="C126">
        <v>7884</v>
      </c>
      <c r="D126" s="1">
        <v>0</v>
      </c>
    </row>
    <row r="127" spans="1:4" x14ac:dyDescent="0.45">
      <c r="A127" t="s">
        <v>32</v>
      </c>
      <c r="B127">
        <v>66</v>
      </c>
      <c r="C127">
        <v>65</v>
      </c>
      <c r="D127" s="1">
        <v>0</v>
      </c>
    </row>
    <row r="128" spans="1:4" x14ac:dyDescent="0.45">
      <c r="A128" t="s">
        <v>30</v>
      </c>
      <c r="B128">
        <v>4973</v>
      </c>
      <c r="C128">
        <v>21087</v>
      </c>
      <c r="D128" s="1">
        <v>0</v>
      </c>
    </row>
    <row r="129" spans="1:4" x14ac:dyDescent="0.45">
      <c r="A129" t="s">
        <v>12</v>
      </c>
      <c r="B129">
        <v>6694</v>
      </c>
      <c r="C129">
        <v>21120</v>
      </c>
      <c r="D129" s="1">
        <v>0</v>
      </c>
    </row>
    <row r="130" spans="1:4" x14ac:dyDescent="0.45">
      <c r="A130" t="s">
        <v>13</v>
      </c>
      <c r="B130">
        <v>6694</v>
      </c>
      <c r="C130">
        <v>21120</v>
      </c>
      <c r="D130" s="1">
        <v>0</v>
      </c>
    </row>
    <row r="131" spans="1:4" x14ac:dyDescent="0.45">
      <c r="A131" t="s">
        <v>16</v>
      </c>
      <c r="B131">
        <v>6581</v>
      </c>
      <c r="C131">
        <v>22040</v>
      </c>
      <c r="D131" s="1">
        <v>0</v>
      </c>
    </row>
    <row r="132" spans="1:4" x14ac:dyDescent="0.45">
      <c r="A132" t="s">
        <v>14</v>
      </c>
      <c r="B132">
        <v>7635</v>
      </c>
      <c r="C132">
        <v>22720</v>
      </c>
      <c r="D132" s="1">
        <v>0</v>
      </c>
    </row>
    <row r="133" spans="1:4" x14ac:dyDescent="0.45">
      <c r="A133" t="s">
        <v>15</v>
      </c>
      <c r="B133">
        <v>2216</v>
      </c>
      <c r="C133">
        <v>6655</v>
      </c>
      <c r="D133" s="1">
        <v>0</v>
      </c>
    </row>
    <row r="134" spans="1:4" x14ac:dyDescent="0.45">
      <c r="A134" t="s">
        <v>18</v>
      </c>
      <c r="B134">
        <v>0</v>
      </c>
      <c r="C134">
        <v>0</v>
      </c>
      <c r="D134" s="1">
        <v>0</v>
      </c>
    </row>
    <row r="135" spans="1:4" x14ac:dyDescent="0.45">
      <c r="A135" t="s">
        <v>19</v>
      </c>
      <c r="B135">
        <v>3278</v>
      </c>
      <c r="C135">
        <v>21853</v>
      </c>
      <c r="D135" s="1">
        <v>0</v>
      </c>
    </row>
    <row r="136" spans="1:4" x14ac:dyDescent="0.45">
      <c r="A136" t="s">
        <v>17</v>
      </c>
      <c r="B136">
        <v>3321</v>
      </c>
      <c r="C136">
        <v>22407</v>
      </c>
      <c r="D136" s="1">
        <v>0</v>
      </c>
    </row>
    <row r="137" spans="1:4" x14ac:dyDescent="0.45">
      <c r="A137" t="s">
        <v>128</v>
      </c>
      <c r="B137">
        <v>3893</v>
      </c>
      <c r="C137">
        <v>22749</v>
      </c>
      <c r="D137" s="1">
        <v>0</v>
      </c>
    </row>
    <row r="138" spans="1:4" x14ac:dyDescent="0.45">
      <c r="A138" t="s">
        <v>129</v>
      </c>
      <c r="B138">
        <v>1642</v>
      </c>
      <c r="C138">
        <v>18865</v>
      </c>
      <c r="D138" s="1">
        <v>0</v>
      </c>
    </row>
    <row r="139" spans="1:4" x14ac:dyDescent="0.45">
      <c r="A139" t="s">
        <v>131</v>
      </c>
      <c r="B139">
        <v>1588</v>
      </c>
      <c r="C139">
        <v>20529</v>
      </c>
      <c r="D139" s="1">
        <v>0</v>
      </c>
    </row>
    <row r="140" spans="1:4" x14ac:dyDescent="0.45">
      <c r="A140" t="s">
        <v>132</v>
      </c>
      <c r="B140">
        <v>696</v>
      </c>
      <c r="C140">
        <v>4139</v>
      </c>
      <c r="D140" s="1">
        <v>0</v>
      </c>
    </row>
    <row r="141" spans="1:4" x14ac:dyDescent="0.45">
      <c r="A141" t="s">
        <v>130</v>
      </c>
      <c r="B141">
        <v>0</v>
      </c>
      <c r="C141">
        <v>0</v>
      </c>
      <c r="D141" s="1">
        <v>0</v>
      </c>
    </row>
    <row r="142" spans="1:4" x14ac:dyDescent="0.45">
      <c r="A142" t="s">
        <v>134</v>
      </c>
      <c r="B142">
        <v>13454</v>
      </c>
      <c r="C142">
        <v>9389</v>
      </c>
      <c r="D142" s="1">
        <v>0</v>
      </c>
    </row>
    <row r="143" spans="1:4" x14ac:dyDescent="0.45">
      <c r="A143" t="s">
        <v>135</v>
      </c>
      <c r="B143">
        <v>7703</v>
      </c>
      <c r="C143">
        <v>12346</v>
      </c>
      <c r="D143" s="1">
        <v>0</v>
      </c>
    </row>
    <row r="144" spans="1:4" x14ac:dyDescent="0.45">
      <c r="A144" t="s">
        <v>133</v>
      </c>
      <c r="B144">
        <v>6871</v>
      </c>
      <c r="C144">
        <v>11909</v>
      </c>
      <c r="D144" s="1">
        <v>0</v>
      </c>
    </row>
    <row r="145" spans="1:4" x14ac:dyDescent="0.45">
      <c r="A145" t="s">
        <v>137</v>
      </c>
      <c r="B145">
        <v>7439</v>
      </c>
      <c r="C145">
        <v>13483</v>
      </c>
      <c r="D145" s="1">
        <v>0</v>
      </c>
    </row>
    <row r="146" spans="1:4" x14ac:dyDescent="0.45">
      <c r="A146" t="s">
        <v>136</v>
      </c>
      <c r="B146">
        <v>14064</v>
      </c>
      <c r="C146">
        <v>20660</v>
      </c>
      <c r="D146" s="1">
        <v>0</v>
      </c>
    </row>
    <row r="147" spans="1:4" x14ac:dyDescent="0.45">
      <c r="A147" t="s">
        <v>140</v>
      </c>
      <c r="B147">
        <v>3864</v>
      </c>
      <c r="C147">
        <v>8264</v>
      </c>
      <c r="D147" s="1">
        <v>0</v>
      </c>
    </row>
    <row r="148" spans="1:4" x14ac:dyDescent="0.45">
      <c r="A148" t="s">
        <v>139</v>
      </c>
      <c r="B148">
        <v>66</v>
      </c>
      <c r="C148">
        <v>222</v>
      </c>
      <c r="D148" s="1">
        <v>0</v>
      </c>
    </row>
    <row r="149" spans="1:4" x14ac:dyDescent="0.45">
      <c r="A149" t="s">
        <v>138</v>
      </c>
      <c r="B149">
        <v>7439</v>
      </c>
      <c r="C149">
        <v>13483</v>
      </c>
      <c r="D149" s="1">
        <v>0</v>
      </c>
    </row>
    <row r="150" spans="1:4" x14ac:dyDescent="0.45">
      <c r="A150" t="s">
        <v>142</v>
      </c>
      <c r="B150">
        <v>20140</v>
      </c>
      <c r="C150">
        <v>16581</v>
      </c>
      <c r="D150" s="1">
        <v>0</v>
      </c>
    </row>
    <row r="151" spans="1:4" x14ac:dyDescent="0.45">
      <c r="A151" t="s">
        <v>143</v>
      </c>
      <c r="B151">
        <v>25553</v>
      </c>
      <c r="C151">
        <v>18514</v>
      </c>
      <c r="D151" s="1">
        <v>0</v>
      </c>
    </row>
    <row r="152" spans="1:4" x14ac:dyDescent="0.45">
      <c r="A152" t="s">
        <v>141</v>
      </c>
      <c r="B152">
        <v>25026</v>
      </c>
      <c r="C152">
        <v>20650</v>
      </c>
      <c r="D152" s="1">
        <v>0</v>
      </c>
    </row>
    <row r="153" spans="1:4" x14ac:dyDescent="0.45">
      <c r="A153" t="s">
        <v>144</v>
      </c>
      <c r="B153">
        <v>26086</v>
      </c>
      <c r="C153">
        <v>27192</v>
      </c>
      <c r="D153" s="1">
        <v>0</v>
      </c>
    </row>
    <row r="154" spans="1:4" x14ac:dyDescent="0.45">
      <c r="A154" t="s">
        <v>145</v>
      </c>
      <c r="B154">
        <v>8953</v>
      </c>
      <c r="C154">
        <v>7397</v>
      </c>
      <c r="D154" s="1">
        <v>0</v>
      </c>
    </row>
    <row r="155" spans="1:4" x14ac:dyDescent="0.45">
      <c r="A155" t="s">
        <v>147</v>
      </c>
      <c r="B155">
        <v>118</v>
      </c>
      <c r="C155">
        <v>151</v>
      </c>
      <c r="D155" s="1">
        <v>0</v>
      </c>
    </row>
    <row r="156" spans="1:4" x14ac:dyDescent="0.45">
      <c r="A156" t="s">
        <v>146</v>
      </c>
      <c r="B156">
        <v>31651</v>
      </c>
      <c r="C156">
        <v>9668</v>
      </c>
      <c r="D156" s="1">
        <v>0</v>
      </c>
    </row>
    <row r="157" spans="1:4" x14ac:dyDescent="0.45">
      <c r="A157" t="s">
        <v>148</v>
      </c>
      <c r="B157">
        <v>31212</v>
      </c>
      <c r="C157">
        <v>8800</v>
      </c>
      <c r="D157" s="1">
        <v>0</v>
      </c>
    </row>
    <row r="158" spans="1:4" x14ac:dyDescent="0.45">
      <c r="A158" t="s">
        <v>151</v>
      </c>
      <c r="B158">
        <v>31192</v>
      </c>
      <c r="C158">
        <v>6008</v>
      </c>
      <c r="D158" s="1">
        <v>0</v>
      </c>
    </row>
    <row r="159" spans="1:4" x14ac:dyDescent="0.45">
      <c r="A159" t="s">
        <v>150</v>
      </c>
      <c r="B159">
        <v>31573</v>
      </c>
      <c r="C159">
        <v>8022</v>
      </c>
      <c r="D159" s="1">
        <v>0</v>
      </c>
    </row>
    <row r="160" spans="1:4" x14ac:dyDescent="0.45">
      <c r="A160" t="s">
        <v>149</v>
      </c>
      <c r="B160">
        <v>27951</v>
      </c>
      <c r="C160">
        <v>10128</v>
      </c>
      <c r="D160" s="1">
        <v>0</v>
      </c>
    </row>
    <row r="161" spans="1:4" x14ac:dyDescent="0.45">
      <c r="A161" t="s">
        <v>153</v>
      </c>
      <c r="B161">
        <v>6610</v>
      </c>
      <c r="C161">
        <v>2639</v>
      </c>
      <c r="D161" s="1">
        <v>0</v>
      </c>
    </row>
    <row r="162" spans="1:4" x14ac:dyDescent="0.45">
      <c r="A162" t="s">
        <v>152</v>
      </c>
      <c r="B162">
        <v>85</v>
      </c>
      <c r="C162">
        <v>19</v>
      </c>
      <c r="D162" s="1">
        <v>0</v>
      </c>
    </row>
    <row r="163" spans="1:4" x14ac:dyDescent="0.45">
      <c r="A163" t="s">
        <v>155</v>
      </c>
      <c r="B163">
        <v>125490</v>
      </c>
      <c r="C163">
        <v>14631</v>
      </c>
      <c r="D163" s="1">
        <v>0</v>
      </c>
    </row>
    <row r="164" spans="1:4" x14ac:dyDescent="0.45">
      <c r="A164" t="s">
        <v>156</v>
      </c>
      <c r="B164">
        <v>74786</v>
      </c>
      <c r="C164">
        <v>9381</v>
      </c>
      <c r="D164" s="1">
        <v>0</v>
      </c>
    </row>
    <row r="165" spans="1:4" x14ac:dyDescent="0.45">
      <c r="A165" t="s">
        <v>154</v>
      </c>
      <c r="B165">
        <v>84052</v>
      </c>
      <c r="C165">
        <v>8120</v>
      </c>
      <c r="D165" s="1">
        <v>0</v>
      </c>
    </row>
    <row r="166" spans="1:4" x14ac:dyDescent="0.45">
      <c r="A166" t="s">
        <v>157</v>
      </c>
      <c r="B166">
        <v>60488</v>
      </c>
      <c r="C166">
        <v>7742</v>
      </c>
      <c r="D166" s="1">
        <v>0</v>
      </c>
    </row>
    <row r="167" spans="1:4" x14ac:dyDescent="0.45">
      <c r="A167" t="s">
        <v>159</v>
      </c>
      <c r="B167">
        <v>80425</v>
      </c>
      <c r="C167">
        <v>13659</v>
      </c>
      <c r="D167" s="1">
        <v>0</v>
      </c>
    </row>
    <row r="168" spans="1:4" x14ac:dyDescent="0.45">
      <c r="A168" t="s">
        <v>158</v>
      </c>
      <c r="B168">
        <v>39795</v>
      </c>
      <c r="C168">
        <v>4188</v>
      </c>
      <c r="D168" s="1">
        <v>0</v>
      </c>
    </row>
    <row r="169" spans="1:4" x14ac:dyDescent="0.45">
      <c r="A169" t="s">
        <v>160</v>
      </c>
      <c r="B169">
        <v>5674</v>
      </c>
      <c r="C169">
        <v>68</v>
      </c>
      <c r="D169" s="1">
        <v>0</v>
      </c>
    </row>
    <row r="170" spans="1:4" x14ac:dyDescent="0.45">
      <c r="A170" t="s">
        <v>161</v>
      </c>
      <c r="B170">
        <v>77877</v>
      </c>
      <c r="C170">
        <v>7123</v>
      </c>
      <c r="D170" s="1">
        <v>0</v>
      </c>
    </row>
    <row r="171" spans="1:4" x14ac:dyDescent="0.45">
      <c r="A171" t="s">
        <v>163</v>
      </c>
      <c r="B171">
        <v>35750</v>
      </c>
      <c r="C171">
        <v>20557</v>
      </c>
      <c r="D171" s="1">
        <v>0</v>
      </c>
    </row>
    <row r="172" spans="1:4" x14ac:dyDescent="0.45">
      <c r="A172" t="s">
        <v>162</v>
      </c>
      <c r="B172">
        <v>26082</v>
      </c>
      <c r="C172">
        <v>23102</v>
      </c>
      <c r="D172" s="1">
        <v>0</v>
      </c>
    </row>
    <row r="173" spans="1:4" x14ac:dyDescent="0.45">
      <c r="A173" t="s">
        <v>164</v>
      </c>
      <c r="B173">
        <v>31027</v>
      </c>
      <c r="C173">
        <v>25819</v>
      </c>
      <c r="D173" s="1">
        <v>0</v>
      </c>
    </row>
    <row r="174" spans="1:4" x14ac:dyDescent="0.45">
      <c r="A174" t="s">
        <v>165</v>
      </c>
      <c r="B174">
        <v>41614</v>
      </c>
      <c r="C174">
        <v>30152</v>
      </c>
      <c r="D174" s="1">
        <v>0</v>
      </c>
    </row>
    <row r="175" spans="1:4" x14ac:dyDescent="0.45">
      <c r="A175" t="s">
        <v>166</v>
      </c>
      <c r="B175">
        <v>23333</v>
      </c>
      <c r="C175">
        <v>8911</v>
      </c>
      <c r="D175" s="1">
        <v>0</v>
      </c>
    </row>
    <row r="176" spans="1:4" x14ac:dyDescent="0.45">
      <c r="A176" t="s">
        <v>127</v>
      </c>
      <c r="B176">
        <v>6105</v>
      </c>
      <c r="C176">
        <v>106</v>
      </c>
      <c r="D176" s="1">
        <v>0</v>
      </c>
    </row>
    <row r="177" spans="1:4" x14ac:dyDescent="0.45">
      <c r="A177" t="s">
        <v>126</v>
      </c>
      <c r="B177">
        <v>70831</v>
      </c>
      <c r="C177">
        <v>35253</v>
      </c>
      <c r="D177" s="1">
        <v>0</v>
      </c>
    </row>
    <row r="178" spans="1:4" x14ac:dyDescent="0.45">
      <c r="A178" t="s">
        <v>125</v>
      </c>
      <c r="B178">
        <v>48625</v>
      </c>
      <c r="C178">
        <v>34387</v>
      </c>
      <c r="D178" s="1">
        <v>0</v>
      </c>
    </row>
    <row r="179" spans="1:4" x14ac:dyDescent="0.45">
      <c r="A179" t="s">
        <v>167</v>
      </c>
      <c r="B179">
        <v>31041</v>
      </c>
      <c r="C179">
        <v>35492</v>
      </c>
      <c r="D179" s="1">
        <v>0</v>
      </c>
    </row>
    <row r="180" spans="1:4" x14ac:dyDescent="0.45">
      <c r="A180" t="s">
        <v>168</v>
      </c>
      <c r="B180">
        <v>28270</v>
      </c>
      <c r="C180">
        <v>135399</v>
      </c>
      <c r="D180" s="1">
        <v>0</v>
      </c>
    </row>
    <row r="181" spans="1:4" x14ac:dyDescent="0.45">
      <c r="A181" t="s">
        <v>169</v>
      </c>
      <c r="B181">
        <v>43931</v>
      </c>
      <c r="C181">
        <v>121688</v>
      </c>
      <c r="D181" s="1">
        <v>0</v>
      </c>
    </row>
    <row r="182" spans="1:4" x14ac:dyDescent="0.45">
      <c r="A182" t="s">
        <v>170</v>
      </c>
      <c r="B182">
        <v>29755</v>
      </c>
      <c r="C182">
        <v>39280</v>
      </c>
      <c r="D182" s="1">
        <v>0</v>
      </c>
    </row>
    <row r="183" spans="1:4" x14ac:dyDescent="0.45">
      <c r="A183" t="s">
        <v>171</v>
      </c>
      <c r="B183">
        <v>3875</v>
      </c>
      <c r="C183">
        <v>1162</v>
      </c>
      <c r="D183" s="1">
        <v>0</v>
      </c>
    </row>
    <row r="184" spans="1:4" x14ac:dyDescent="0.45">
      <c r="A184" t="s">
        <v>173</v>
      </c>
      <c r="B184">
        <v>123845</v>
      </c>
      <c r="C184">
        <v>51259</v>
      </c>
      <c r="D184" s="1">
        <v>0</v>
      </c>
    </row>
    <row r="185" spans="1:4" x14ac:dyDescent="0.45">
      <c r="A185" t="s">
        <v>174</v>
      </c>
      <c r="B185">
        <v>128626</v>
      </c>
      <c r="C185">
        <v>94563</v>
      </c>
      <c r="D185" s="1">
        <v>0</v>
      </c>
    </row>
    <row r="186" spans="1:4" x14ac:dyDescent="0.45">
      <c r="A186" t="s">
        <v>172</v>
      </c>
      <c r="B186">
        <v>93303</v>
      </c>
      <c r="C186">
        <v>62833</v>
      </c>
      <c r="D186" s="1">
        <v>0</v>
      </c>
    </row>
    <row r="187" spans="1:4" x14ac:dyDescent="0.45">
      <c r="A187" t="s">
        <v>175</v>
      </c>
      <c r="B187">
        <v>85052</v>
      </c>
      <c r="C187">
        <v>57683</v>
      </c>
      <c r="D187" s="1">
        <v>0</v>
      </c>
    </row>
    <row r="188" spans="1:4" x14ac:dyDescent="0.45">
      <c r="A188" t="s">
        <v>176</v>
      </c>
      <c r="B188">
        <v>116425</v>
      </c>
      <c r="C188">
        <v>66759</v>
      </c>
      <c r="D188" s="1">
        <v>0</v>
      </c>
    </row>
    <row r="189" spans="1:4" x14ac:dyDescent="0.45">
      <c r="A189" t="s">
        <v>179</v>
      </c>
      <c r="B189">
        <v>65430</v>
      </c>
      <c r="C189">
        <v>26500</v>
      </c>
      <c r="D189" s="1">
        <v>0</v>
      </c>
    </row>
    <row r="190" spans="1:4" x14ac:dyDescent="0.45">
      <c r="A190" t="s">
        <v>177</v>
      </c>
      <c r="B190">
        <v>7449</v>
      </c>
      <c r="C190">
        <v>561</v>
      </c>
      <c r="D190" s="1">
        <v>0</v>
      </c>
    </row>
    <row r="191" spans="1:4" x14ac:dyDescent="0.45">
      <c r="A191" t="s">
        <v>178</v>
      </c>
      <c r="B191">
        <v>74785</v>
      </c>
      <c r="C191">
        <v>130725</v>
      </c>
      <c r="D191" s="1">
        <v>0</v>
      </c>
    </row>
    <row r="192" spans="1:4" x14ac:dyDescent="0.45">
      <c r="A192" t="s">
        <v>180</v>
      </c>
      <c r="B192">
        <v>71407</v>
      </c>
      <c r="C192">
        <v>107587</v>
      </c>
      <c r="D192" s="1">
        <v>0</v>
      </c>
    </row>
    <row r="193" spans="1:4" x14ac:dyDescent="0.45">
      <c r="A193" t="s">
        <v>181</v>
      </c>
      <c r="B193">
        <v>63242</v>
      </c>
      <c r="C193">
        <v>82944</v>
      </c>
      <c r="D193" s="1">
        <v>0</v>
      </c>
    </row>
    <row r="194" spans="1:4" x14ac:dyDescent="0.45">
      <c r="A194" t="s">
        <v>182</v>
      </c>
      <c r="B194">
        <v>126823</v>
      </c>
      <c r="C194">
        <v>71032</v>
      </c>
      <c r="D194" s="1">
        <v>0</v>
      </c>
    </row>
    <row r="195" spans="1:4" x14ac:dyDescent="0.45">
      <c r="A195" t="s">
        <v>183</v>
      </c>
      <c r="B195">
        <v>110086</v>
      </c>
      <c r="C195">
        <v>101098</v>
      </c>
      <c r="D195" s="1">
        <v>0</v>
      </c>
    </row>
    <row r="196" spans="1:4" x14ac:dyDescent="0.45">
      <c r="A196" t="s">
        <v>185</v>
      </c>
      <c r="B196">
        <v>51398</v>
      </c>
      <c r="C196">
        <v>50134</v>
      </c>
      <c r="D196" s="1">
        <v>0</v>
      </c>
    </row>
    <row r="197" spans="1:4" x14ac:dyDescent="0.45">
      <c r="A197" t="s">
        <v>184</v>
      </c>
      <c r="B197">
        <v>2697</v>
      </c>
      <c r="C197">
        <v>2921</v>
      </c>
      <c r="D197" s="1">
        <v>0</v>
      </c>
    </row>
    <row r="198" spans="1:4" x14ac:dyDescent="0.45">
      <c r="A198" t="s">
        <v>187</v>
      </c>
      <c r="B198">
        <v>83424</v>
      </c>
      <c r="C198">
        <v>101098</v>
      </c>
      <c r="D198" s="1">
        <v>0</v>
      </c>
    </row>
    <row r="199" spans="1:4" x14ac:dyDescent="0.45">
      <c r="A199" t="s">
        <v>186</v>
      </c>
      <c r="B199">
        <v>51342</v>
      </c>
      <c r="C199">
        <v>95981</v>
      </c>
      <c r="D199" s="1">
        <v>0</v>
      </c>
    </row>
    <row r="200" spans="1:4" x14ac:dyDescent="0.45">
      <c r="A200" s="4" t="s">
        <v>202</v>
      </c>
      <c r="B200" s="2">
        <v>34235</v>
      </c>
      <c r="C200" s="2">
        <v>94420</v>
      </c>
      <c r="D200" s="1">
        <v>0</v>
      </c>
    </row>
    <row r="201" spans="1:4" x14ac:dyDescent="0.45">
      <c r="A201" s="4" t="s">
        <v>203</v>
      </c>
      <c r="B201" s="2">
        <v>39320</v>
      </c>
      <c r="C201" s="2">
        <v>88297</v>
      </c>
      <c r="D201" s="1">
        <v>0</v>
      </c>
    </row>
    <row r="202" spans="1:4" x14ac:dyDescent="0.45">
      <c r="A202" s="4" t="s">
        <v>204</v>
      </c>
      <c r="B202" s="2">
        <v>45045</v>
      </c>
      <c r="C202" s="2">
        <v>113133</v>
      </c>
      <c r="D202" s="1">
        <v>0</v>
      </c>
    </row>
    <row r="203" spans="1:4" x14ac:dyDescent="0.45">
      <c r="A203" s="4" t="s">
        <v>205</v>
      </c>
      <c r="B203" s="2">
        <v>22326</v>
      </c>
      <c r="C203" s="2">
        <v>42787</v>
      </c>
      <c r="D203" s="1">
        <v>0</v>
      </c>
    </row>
    <row r="204" spans="1:4" x14ac:dyDescent="0.45">
      <c r="A204" s="4" t="s">
        <v>206</v>
      </c>
      <c r="B204" s="2">
        <v>1388</v>
      </c>
      <c r="C204" s="2">
        <v>1580</v>
      </c>
      <c r="D204" s="1">
        <v>0</v>
      </c>
    </row>
    <row r="205" spans="1:4" x14ac:dyDescent="0.45">
      <c r="A205" s="4" t="s">
        <v>207</v>
      </c>
      <c r="B205" s="2">
        <v>145248</v>
      </c>
      <c r="C205" s="2">
        <v>116054</v>
      </c>
      <c r="D205" s="1">
        <v>0</v>
      </c>
    </row>
    <row r="206" spans="1:4" x14ac:dyDescent="0.45">
      <c r="A206" s="4" t="s">
        <v>208</v>
      </c>
      <c r="B206" s="2">
        <v>111410</v>
      </c>
      <c r="C206" s="2">
        <v>80167</v>
      </c>
      <c r="D206" s="1">
        <v>0</v>
      </c>
    </row>
    <row r="207" spans="1:4" x14ac:dyDescent="0.45">
      <c r="A207" s="4" t="s">
        <v>209</v>
      </c>
      <c r="B207" s="2">
        <v>73677</v>
      </c>
      <c r="C207" s="2">
        <v>54596</v>
      </c>
      <c r="D207" s="1">
        <v>0</v>
      </c>
    </row>
    <row r="208" spans="1:4" x14ac:dyDescent="0.45">
      <c r="A208" s="4" t="s">
        <v>210</v>
      </c>
      <c r="B208" s="2">
        <v>91416</v>
      </c>
      <c r="C208" s="2">
        <v>50641</v>
      </c>
      <c r="D208" s="1">
        <v>0</v>
      </c>
    </row>
    <row r="209" spans="1:4" x14ac:dyDescent="0.45">
      <c r="A209" s="4" t="s">
        <v>324</v>
      </c>
      <c r="B209" s="2">
        <v>123400</v>
      </c>
      <c r="C209" s="2">
        <v>72243</v>
      </c>
      <c r="D209" s="1">
        <v>0</v>
      </c>
    </row>
    <row r="210" spans="1:4" x14ac:dyDescent="0.45">
      <c r="A210" s="4" t="s">
        <v>212</v>
      </c>
      <c r="B210" s="2">
        <v>60926</v>
      </c>
      <c r="C210" s="2">
        <v>40766</v>
      </c>
      <c r="D210" s="1">
        <v>0</v>
      </c>
    </row>
    <row r="211" spans="1:4" x14ac:dyDescent="0.45">
      <c r="A211" s="4" t="s">
        <v>213</v>
      </c>
      <c r="B211" s="2">
        <v>3546</v>
      </c>
      <c r="C211" s="2">
        <v>4971</v>
      </c>
      <c r="D211" s="1">
        <v>0</v>
      </c>
    </row>
    <row r="212" spans="1:4" x14ac:dyDescent="0.45">
      <c r="A212" s="4" t="s">
        <v>214</v>
      </c>
      <c r="B212" s="2">
        <v>169036</v>
      </c>
      <c r="C212" s="2">
        <v>68468</v>
      </c>
      <c r="D212" s="1">
        <v>0</v>
      </c>
    </row>
    <row r="213" spans="1:4" x14ac:dyDescent="0.45">
      <c r="A213" s="4" t="s">
        <v>215</v>
      </c>
      <c r="B213" s="2">
        <v>121040</v>
      </c>
      <c r="C213" s="2">
        <v>35198</v>
      </c>
      <c r="D213" s="1">
        <v>0</v>
      </c>
    </row>
    <row r="214" spans="1:4" x14ac:dyDescent="0.45">
      <c r="A214" s="4" t="s">
        <v>216</v>
      </c>
      <c r="B214" s="2">
        <v>75242</v>
      </c>
      <c r="C214" s="2">
        <v>68849</v>
      </c>
      <c r="D214" s="1">
        <v>0</v>
      </c>
    </row>
    <row r="215" spans="1:4" x14ac:dyDescent="0.45">
      <c r="A215" s="4" t="s">
        <v>217</v>
      </c>
      <c r="B215" s="2">
        <v>88625</v>
      </c>
      <c r="C215" s="2">
        <v>51260</v>
      </c>
      <c r="D215" s="1">
        <v>0</v>
      </c>
    </row>
    <row r="216" spans="1:4" x14ac:dyDescent="0.45">
      <c r="A216" s="4" t="s">
        <v>218</v>
      </c>
      <c r="B216" s="2">
        <v>123931</v>
      </c>
      <c r="C216" s="2">
        <v>81868</v>
      </c>
      <c r="D216" s="1">
        <v>0</v>
      </c>
    </row>
    <row r="217" spans="1:4" x14ac:dyDescent="0.45">
      <c r="A217" s="4" t="s">
        <v>219</v>
      </c>
      <c r="B217" s="2">
        <v>71862</v>
      </c>
      <c r="C217" s="2">
        <v>39944</v>
      </c>
      <c r="D217" s="1">
        <v>0</v>
      </c>
    </row>
    <row r="218" spans="1:4" x14ac:dyDescent="0.45">
      <c r="A218" s="4" t="s">
        <v>220</v>
      </c>
      <c r="B218" s="2">
        <v>3742</v>
      </c>
      <c r="C218" s="2">
        <v>5585</v>
      </c>
      <c r="D218" s="1">
        <v>0</v>
      </c>
    </row>
    <row r="219" spans="1:4" x14ac:dyDescent="0.45">
      <c r="A219" s="4" t="s">
        <v>221</v>
      </c>
      <c r="B219" s="2">
        <v>4388</v>
      </c>
      <c r="C219" s="2">
        <v>2230</v>
      </c>
      <c r="D219" s="1">
        <v>0</v>
      </c>
    </row>
    <row r="220" spans="1:4" x14ac:dyDescent="0.45">
      <c r="A220" s="4" t="s">
        <v>222</v>
      </c>
      <c r="B220" s="2">
        <v>1751</v>
      </c>
      <c r="C220" s="2">
        <v>1378</v>
      </c>
      <c r="D220" s="1">
        <v>0</v>
      </c>
    </row>
    <row r="221" spans="1:4" x14ac:dyDescent="0.45">
      <c r="A221" s="4" t="s">
        <v>223</v>
      </c>
      <c r="B221" s="2">
        <v>5543</v>
      </c>
      <c r="C221" s="2">
        <v>4188</v>
      </c>
      <c r="D221" s="1">
        <v>0</v>
      </c>
    </row>
    <row r="222" spans="1:4" x14ac:dyDescent="0.45">
      <c r="A222" s="4" t="s">
        <v>224</v>
      </c>
      <c r="B222" s="2">
        <v>107196</v>
      </c>
      <c r="C222" s="2">
        <v>80540</v>
      </c>
      <c r="D222" s="1">
        <v>0</v>
      </c>
    </row>
    <row r="223" spans="1:4" x14ac:dyDescent="0.45">
      <c r="A223" s="4" t="s">
        <v>225</v>
      </c>
      <c r="B223" s="2">
        <v>111184</v>
      </c>
      <c r="C223" s="2">
        <v>84966</v>
      </c>
      <c r="D223" s="1">
        <v>0</v>
      </c>
    </row>
    <row r="224" spans="1:4" x14ac:dyDescent="0.45">
      <c r="A224" s="4" t="s">
        <v>226</v>
      </c>
      <c r="B224" s="2">
        <v>58203</v>
      </c>
      <c r="C224" s="2">
        <v>46721</v>
      </c>
      <c r="D224" s="1">
        <v>0</v>
      </c>
    </row>
    <row r="225" spans="1:4" x14ac:dyDescent="0.45">
      <c r="A225" s="4" t="s">
        <v>227</v>
      </c>
      <c r="B225" s="2">
        <v>4382</v>
      </c>
      <c r="C225" s="2">
        <v>5363</v>
      </c>
      <c r="D225" s="1">
        <v>0</v>
      </c>
    </row>
    <row r="226" spans="1:4" x14ac:dyDescent="0.45">
      <c r="A226" s="4" t="s">
        <v>228</v>
      </c>
      <c r="B226" s="2">
        <v>78584</v>
      </c>
      <c r="C226" s="2">
        <v>139274</v>
      </c>
      <c r="D226" s="1">
        <v>0</v>
      </c>
    </row>
    <row r="227" spans="1:4" x14ac:dyDescent="0.45">
      <c r="A227" s="4" t="s">
        <v>229</v>
      </c>
      <c r="B227" s="2">
        <v>47035</v>
      </c>
      <c r="C227" s="2">
        <v>132787</v>
      </c>
      <c r="D227" s="1">
        <v>0</v>
      </c>
    </row>
    <row r="228" spans="1:4" x14ac:dyDescent="0.45">
      <c r="A228" s="4" t="s">
        <v>230</v>
      </c>
      <c r="B228" s="2">
        <v>40336</v>
      </c>
      <c r="C228" s="2">
        <v>105746</v>
      </c>
      <c r="D228" s="1">
        <v>0</v>
      </c>
    </row>
    <row r="229" spans="1:4" x14ac:dyDescent="0.45">
      <c r="A229" s="4" t="s">
        <v>231</v>
      </c>
      <c r="B229" s="2">
        <v>67946</v>
      </c>
      <c r="C229" s="2">
        <v>104742</v>
      </c>
      <c r="D229" s="1">
        <v>0</v>
      </c>
    </row>
    <row r="230" spans="1:4" x14ac:dyDescent="0.45">
      <c r="A230" s="4" t="s">
        <v>325</v>
      </c>
      <c r="B230" s="2">
        <v>41307</v>
      </c>
      <c r="C230" s="2">
        <v>156636</v>
      </c>
      <c r="D230" s="1">
        <v>0</v>
      </c>
    </row>
    <row r="231" spans="1:4" x14ac:dyDescent="0.45">
      <c r="A231" s="4" t="s">
        <v>233</v>
      </c>
      <c r="B231" s="2">
        <v>21915</v>
      </c>
      <c r="C231" s="2">
        <v>80525</v>
      </c>
      <c r="D231" s="1">
        <v>0</v>
      </c>
    </row>
    <row r="232" spans="1:4" x14ac:dyDescent="0.45">
      <c r="A232" s="4" t="s">
        <v>234</v>
      </c>
      <c r="B232" s="2">
        <v>637</v>
      </c>
      <c r="C232" s="2">
        <v>6422</v>
      </c>
      <c r="D232" s="1">
        <v>0</v>
      </c>
    </row>
    <row r="233" spans="1:4" x14ac:dyDescent="0.45">
      <c r="A233" s="4" t="s">
        <v>235</v>
      </c>
      <c r="B233" s="2">
        <v>4727</v>
      </c>
      <c r="C233" s="2">
        <v>41561</v>
      </c>
      <c r="D233" s="1">
        <v>0</v>
      </c>
    </row>
    <row r="234" spans="1:4" x14ac:dyDescent="0.45">
      <c r="A234" s="4" t="s">
        <v>236</v>
      </c>
      <c r="B234" s="2">
        <v>7737</v>
      </c>
      <c r="C234" s="2">
        <v>146444</v>
      </c>
      <c r="D234" s="1">
        <v>0</v>
      </c>
    </row>
    <row r="235" spans="1:4" x14ac:dyDescent="0.45">
      <c r="A235" s="4" t="s">
        <v>237</v>
      </c>
      <c r="B235" s="2">
        <v>6247</v>
      </c>
      <c r="C235" s="2">
        <v>95261</v>
      </c>
      <c r="D235" s="1">
        <v>0</v>
      </c>
    </row>
    <row r="236" spans="1:4" x14ac:dyDescent="0.45">
      <c r="A236" s="4" t="s">
        <v>238</v>
      </c>
      <c r="B236" s="2">
        <v>5982</v>
      </c>
      <c r="C236" s="2">
        <v>138375</v>
      </c>
      <c r="D236" s="1">
        <v>0</v>
      </c>
    </row>
    <row r="237" spans="1:4" x14ac:dyDescent="0.45">
      <c r="A237" s="4" t="s">
        <v>239</v>
      </c>
      <c r="B237" s="2">
        <v>6874</v>
      </c>
      <c r="C237" s="2">
        <v>200186</v>
      </c>
      <c r="D237" s="1">
        <v>0</v>
      </c>
    </row>
    <row r="238" spans="1:4" x14ac:dyDescent="0.45">
      <c r="A238" s="4" t="s">
        <v>240</v>
      </c>
      <c r="B238" s="2">
        <v>1373</v>
      </c>
      <c r="C238" s="2">
        <v>15337</v>
      </c>
      <c r="D238" s="1">
        <v>0</v>
      </c>
    </row>
    <row r="239" spans="1:4" x14ac:dyDescent="0.45">
      <c r="A239" s="4" t="s">
        <v>241</v>
      </c>
      <c r="B239" s="2">
        <v>330</v>
      </c>
      <c r="C239" s="2">
        <v>3236</v>
      </c>
      <c r="D239" s="1">
        <v>0</v>
      </c>
    </row>
    <row r="240" spans="1:4" x14ac:dyDescent="0.45">
      <c r="A240" s="4" t="s">
        <v>242</v>
      </c>
      <c r="B240" s="2">
        <v>16395</v>
      </c>
      <c r="C240" s="2">
        <v>28099</v>
      </c>
      <c r="D240" s="1">
        <v>0</v>
      </c>
    </row>
    <row r="241" spans="1:4" x14ac:dyDescent="0.45">
      <c r="A241" s="4" t="s">
        <v>243</v>
      </c>
      <c r="B241" s="2">
        <v>17274</v>
      </c>
      <c r="C241" s="2">
        <v>110204</v>
      </c>
      <c r="D241">
        <v>78</v>
      </c>
    </row>
    <row r="242" spans="1:4" x14ac:dyDescent="0.45">
      <c r="A242" s="4" t="s">
        <v>244</v>
      </c>
      <c r="B242" s="2">
        <v>9804</v>
      </c>
      <c r="C242" s="2">
        <v>77503</v>
      </c>
      <c r="D242">
        <v>202</v>
      </c>
    </row>
    <row r="243" spans="1:4" x14ac:dyDescent="0.45">
      <c r="A243" s="4" t="s">
        <v>245</v>
      </c>
      <c r="B243" s="2">
        <v>9609</v>
      </c>
      <c r="C243" s="2">
        <v>94569</v>
      </c>
      <c r="D243">
        <v>134</v>
      </c>
    </row>
    <row r="244" spans="1:4" x14ac:dyDescent="0.45">
      <c r="A244" s="4" t="s">
        <v>246</v>
      </c>
      <c r="B244" s="2">
        <v>14556</v>
      </c>
      <c r="C244" s="2">
        <v>133580</v>
      </c>
      <c r="D244">
        <v>3950</v>
      </c>
    </row>
    <row r="245" spans="1:4" x14ac:dyDescent="0.45">
      <c r="A245" s="4" t="s">
        <v>247</v>
      </c>
      <c r="B245" s="2">
        <v>10673</v>
      </c>
      <c r="C245" s="2">
        <v>66910</v>
      </c>
      <c r="D245">
        <v>10</v>
      </c>
    </row>
    <row r="246" spans="1:4" x14ac:dyDescent="0.45">
      <c r="A246" s="4" t="s">
        <v>248</v>
      </c>
      <c r="B246" s="2">
        <v>395</v>
      </c>
      <c r="C246" s="2">
        <v>3619</v>
      </c>
      <c r="D246">
        <v>3619</v>
      </c>
    </row>
    <row r="247" spans="1:4" x14ac:dyDescent="0.45">
      <c r="A247" s="4" t="s">
        <v>249</v>
      </c>
      <c r="B247" s="2">
        <v>12809</v>
      </c>
      <c r="C247" s="2">
        <v>133852</v>
      </c>
      <c r="D247">
        <v>612</v>
      </c>
    </row>
    <row r="248" spans="1:4" x14ac:dyDescent="0.45">
      <c r="A248" s="4" t="s">
        <v>250</v>
      </c>
      <c r="B248" s="2">
        <v>7074</v>
      </c>
      <c r="C248" s="2">
        <v>93332</v>
      </c>
      <c r="D248">
        <v>580</v>
      </c>
    </row>
    <row r="249" spans="1:4" x14ac:dyDescent="0.45">
      <c r="A249" s="4" t="s">
        <v>251</v>
      </c>
      <c r="B249" s="2">
        <v>10388</v>
      </c>
      <c r="C249" s="2">
        <v>66373</v>
      </c>
      <c r="D249">
        <v>829</v>
      </c>
    </row>
    <row r="250" spans="1:4" x14ac:dyDescent="0.45">
      <c r="A250" s="4" t="s">
        <v>252</v>
      </c>
      <c r="B250" s="2">
        <v>8935</v>
      </c>
      <c r="C250" s="2">
        <v>90087</v>
      </c>
      <c r="D250">
        <v>1346</v>
      </c>
    </row>
    <row r="251" spans="1:4" x14ac:dyDescent="0.45">
      <c r="A251" s="4" t="s">
        <v>253</v>
      </c>
      <c r="B251" s="2">
        <v>11081</v>
      </c>
      <c r="C251" s="2">
        <v>120508</v>
      </c>
      <c r="D251">
        <v>1552</v>
      </c>
    </row>
    <row r="252" spans="1:4" x14ac:dyDescent="0.45">
      <c r="A252" s="4" t="s">
        <v>254</v>
      </c>
      <c r="B252" s="2">
        <v>9514</v>
      </c>
      <c r="C252" s="2">
        <v>64412</v>
      </c>
      <c r="D252">
        <v>51</v>
      </c>
    </row>
    <row r="253" spans="1:4" x14ac:dyDescent="0.45">
      <c r="A253" s="4" t="s">
        <v>255</v>
      </c>
      <c r="B253" s="2">
        <v>615</v>
      </c>
      <c r="C253" s="2">
        <v>3029</v>
      </c>
      <c r="D253">
        <v>1</v>
      </c>
    </row>
    <row r="254" spans="1:4" x14ac:dyDescent="0.45">
      <c r="A254" s="4" t="s">
        <v>256</v>
      </c>
      <c r="B254" s="2">
        <v>14534</v>
      </c>
      <c r="C254" s="2">
        <v>81910</v>
      </c>
      <c r="D254">
        <v>1520</v>
      </c>
    </row>
    <row r="255" spans="1:4" x14ac:dyDescent="0.45">
      <c r="A255" s="4" t="s">
        <v>257</v>
      </c>
      <c r="B255" s="2">
        <v>8093</v>
      </c>
      <c r="C255" s="2">
        <v>51562</v>
      </c>
      <c r="D255">
        <v>1799</v>
      </c>
    </row>
    <row r="256" spans="1:4" x14ac:dyDescent="0.45">
      <c r="A256" s="4" t="s">
        <v>258</v>
      </c>
      <c r="B256" s="2">
        <v>12513</v>
      </c>
      <c r="C256" s="2">
        <v>45454</v>
      </c>
      <c r="D256">
        <v>1933</v>
      </c>
    </row>
    <row r="257" spans="1:4" x14ac:dyDescent="0.45">
      <c r="A257" s="4" t="s">
        <v>259</v>
      </c>
      <c r="B257" s="2">
        <v>9889</v>
      </c>
      <c r="C257" s="2">
        <v>118168</v>
      </c>
      <c r="D257">
        <v>1313</v>
      </c>
    </row>
    <row r="258" spans="1:4" x14ac:dyDescent="0.45">
      <c r="A258" s="4" t="s">
        <v>260</v>
      </c>
      <c r="B258" s="2">
        <v>10066</v>
      </c>
      <c r="C258" s="2">
        <v>119127</v>
      </c>
      <c r="D258">
        <v>1561</v>
      </c>
    </row>
    <row r="259" spans="1:4" x14ac:dyDescent="0.45">
      <c r="A259" s="4" t="s">
        <v>261</v>
      </c>
      <c r="B259" s="2">
        <v>6786</v>
      </c>
      <c r="C259" s="2">
        <v>62186</v>
      </c>
      <c r="D259">
        <v>607</v>
      </c>
    </row>
    <row r="260" spans="1:4" x14ac:dyDescent="0.45">
      <c r="A260" s="4" t="s">
        <v>262</v>
      </c>
      <c r="B260" s="2">
        <v>590</v>
      </c>
      <c r="C260" s="2">
        <v>3541</v>
      </c>
      <c r="D260">
        <v>35</v>
      </c>
    </row>
    <row r="261" spans="1:4" x14ac:dyDescent="0.45">
      <c r="A261" s="4" t="s">
        <v>477</v>
      </c>
      <c r="B261" s="2">
        <v>14487</v>
      </c>
      <c r="C261" s="2">
        <v>22876</v>
      </c>
      <c r="D261">
        <v>6722</v>
      </c>
    </row>
    <row r="262" spans="1:4" x14ac:dyDescent="0.45">
      <c r="A262" s="4" t="s">
        <v>264</v>
      </c>
      <c r="B262" s="2">
        <v>7956</v>
      </c>
      <c r="C262" s="2">
        <v>15585</v>
      </c>
      <c r="D262">
        <v>11133</v>
      </c>
    </row>
    <row r="263" spans="1:4" x14ac:dyDescent="0.45">
      <c r="A263" s="4" t="s">
        <v>265</v>
      </c>
      <c r="B263" s="2">
        <v>9965</v>
      </c>
      <c r="C263" s="2">
        <v>13797</v>
      </c>
      <c r="D263">
        <v>10681</v>
      </c>
    </row>
    <row r="264" spans="1:4" x14ac:dyDescent="0.45">
      <c r="A264" s="4" t="s">
        <v>266</v>
      </c>
      <c r="B264" s="2">
        <v>9229</v>
      </c>
      <c r="C264" s="2">
        <v>23853</v>
      </c>
      <c r="D264">
        <v>8286</v>
      </c>
    </row>
    <row r="265" spans="1:4" x14ac:dyDescent="0.45">
      <c r="A265" s="4" t="s">
        <v>267</v>
      </c>
      <c r="B265" s="2">
        <v>11410</v>
      </c>
      <c r="C265" s="2">
        <v>26464</v>
      </c>
      <c r="D265">
        <v>11236</v>
      </c>
    </row>
    <row r="266" spans="1:4" x14ac:dyDescent="0.45">
      <c r="A266" s="4" t="s">
        <v>268</v>
      </c>
      <c r="B266" s="2">
        <v>1886</v>
      </c>
      <c r="C266" s="2">
        <v>11462</v>
      </c>
      <c r="D266">
        <v>4727</v>
      </c>
    </row>
    <row r="267" spans="1:4" x14ac:dyDescent="0.45">
      <c r="A267" s="4" t="s">
        <v>269</v>
      </c>
      <c r="B267" s="2">
        <v>426</v>
      </c>
      <c r="C267" s="2">
        <v>708</v>
      </c>
      <c r="D267">
        <v>119</v>
      </c>
    </row>
    <row r="268" spans="1:4" x14ac:dyDescent="0.45">
      <c r="A268" s="4" t="s">
        <v>270</v>
      </c>
      <c r="B268" s="2">
        <v>18886</v>
      </c>
      <c r="C268" s="2">
        <v>28901</v>
      </c>
      <c r="D268">
        <v>41421</v>
      </c>
    </row>
    <row r="269" spans="1:4" x14ac:dyDescent="0.45">
      <c r="A269" s="4" t="s">
        <v>271</v>
      </c>
      <c r="B269" s="2">
        <v>7908</v>
      </c>
      <c r="C269" s="2">
        <v>20879</v>
      </c>
      <c r="D269">
        <v>19443</v>
      </c>
    </row>
    <row r="270" spans="1:4" x14ac:dyDescent="0.45">
      <c r="A270" s="4" t="s">
        <v>272</v>
      </c>
      <c r="B270" s="2">
        <v>9660</v>
      </c>
      <c r="C270" s="2">
        <v>16703</v>
      </c>
      <c r="D270">
        <v>16814</v>
      </c>
    </row>
    <row r="271" spans="1:4" x14ac:dyDescent="0.45">
      <c r="A271" s="4" t="s">
        <v>273</v>
      </c>
      <c r="B271" s="2">
        <v>8884</v>
      </c>
      <c r="C271" s="2">
        <v>17499</v>
      </c>
      <c r="D271">
        <v>21107</v>
      </c>
    </row>
    <row r="272" spans="1:4" x14ac:dyDescent="0.45">
      <c r="A272" s="4" t="s">
        <v>274</v>
      </c>
      <c r="B272" s="2">
        <v>12490</v>
      </c>
      <c r="C272" s="2">
        <v>24597</v>
      </c>
      <c r="D272">
        <v>26844</v>
      </c>
    </row>
    <row r="273" spans="1:4" x14ac:dyDescent="0.45">
      <c r="A273" s="4" t="s">
        <v>275</v>
      </c>
      <c r="B273" s="2">
        <v>9722</v>
      </c>
      <c r="C273" s="2">
        <v>17188</v>
      </c>
      <c r="D273">
        <v>10544</v>
      </c>
    </row>
    <row r="274" spans="1:4" x14ac:dyDescent="0.45">
      <c r="A274" s="4" t="s">
        <v>276</v>
      </c>
      <c r="B274" s="2">
        <v>385</v>
      </c>
      <c r="C274" s="2">
        <v>633</v>
      </c>
      <c r="D274">
        <v>427</v>
      </c>
    </row>
    <row r="275" spans="1:4" x14ac:dyDescent="0.45">
      <c r="A275" s="4" t="s">
        <v>277</v>
      </c>
      <c r="B275" s="2">
        <v>11416</v>
      </c>
      <c r="C275" s="2">
        <v>15826</v>
      </c>
      <c r="D275">
        <v>26835</v>
      </c>
    </row>
    <row r="276" spans="1:4" x14ac:dyDescent="0.45">
      <c r="A276" s="4" t="s">
        <v>278</v>
      </c>
      <c r="B276" s="2">
        <v>5818</v>
      </c>
      <c r="C276" s="2">
        <v>8581</v>
      </c>
      <c r="D276">
        <v>20109</v>
      </c>
    </row>
    <row r="277" spans="1:4" x14ac:dyDescent="0.45">
      <c r="A277" s="4" t="s">
        <v>279</v>
      </c>
      <c r="B277" s="2">
        <v>6446</v>
      </c>
      <c r="C277" s="2">
        <v>10630</v>
      </c>
      <c r="D277">
        <v>19440</v>
      </c>
    </row>
    <row r="278" spans="1:4" x14ac:dyDescent="0.45">
      <c r="A278" s="4" t="s">
        <v>280</v>
      </c>
      <c r="B278" s="2">
        <v>6669</v>
      </c>
      <c r="C278" s="2">
        <v>9520</v>
      </c>
      <c r="D278">
        <v>21146</v>
      </c>
    </row>
    <row r="279" spans="1:4" x14ac:dyDescent="0.45">
      <c r="A279" s="4" t="s">
        <v>281</v>
      </c>
      <c r="B279" s="2">
        <v>7716</v>
      </c>
      <c r="C279" s="2">
        <v>12740</v>
      </c>
      <c r="D279">
        <v>25315</v>
      </c>
    </row>
    <row r="280" spans="1:4" x14ac:dyDescent="0.45">
      <c r="A280" s="4" t="s">
        <v>282</v>
      </c>
      <c r="B280" s="2">
        <v>254</v>
      </c>
      <c r="C280" s="2">
        <v>439</v>
      </c>
      <c r="D280">
        <v>241</v>
      </c>
    </row>
    <row r="281" spans="1:4" x14ac:dyDescent="0.45">
      <c r="A281" s="4" t="s">
        <v>283</v>
      </c>
      <c r="B281" s="2">
        <v>8463</v>
      </c>
      <c r="C281" s="2">
        <v>15724</v>
      </c>
      <c r="D281">
        <v>30263</v>
      </c>
    </row>
    <row r="282" spans="1:4" x14ac:dyDescent="0.45">
      <c r="A282" s="4" t="s">
        <v>284</v>
      </c>
      <c r="B282" s="2">
        <v>8463</v>
      </c>
      <c r="C282" s="2">
        <v>15724</v>
      </c>
      <c r="D282">
        <v>30263</v>
      </c>
    </row>
    <row r="283" spans="1:4" x14ac:dyDescent="0.45">
      <c r="A283" s="4" t="s">
        <v>285</v>
      </c>
      <c r="B283" s="2">
        <v>4686</v>
      </c>
      <c r="C283" s="2">
        <v>7636</v>
      </c>
      <c r="D283">
        <v>21942</v>
      </c>
    </row>
    <row r="284" spans="1:4" x14ac:dyDescent="0.45">
      <c r="A284" s="4" t="s">
        <v>286</v>
      </c>
      <c r="B284" s="2">
        <v>6341</v>
      </c>
      <c r="C284" s="2">
        <v>9394</v>
      </c>
      <c r="D284">
        <v>23252</v>
      </c>
    </row>
    <row r="285" spans="1:4" x14ac:dyDescent="0.45">
      <c r="A285" s="4" t="s">
        <v>287</v>
      </c>
      <c r="B285" s="2">
        <v>6294</v>
      </c>
      <c r="C285" s="2">
        <v>10593</v>
      </c>
      <c r="D285">
        <v>32819</v>
      </c>
    </row>
    <row r="286" spans="1:4" x14ac:dyDescent="0.45">
      <c r="A286" s="4" t="s">
        <v>288</v>
      </c>
      <c r="B286" s="2">
        <v>8474</v>
      </c>
      <c r="C286" s="2">
        <v>14197</v>
      </c>
      <c r="D286">
        <v>52625</v>
      </c>
    </row>
    <row r="287" spans="1:4" x14ac:dyDescent="0.45">
      <c r="A287" s="4" t="s">
        <v>289</v>
      </c>
      <c r="B287" s="2">
        <v>5667</v>
      </c>
      <c r="C287" s="2">
        <v>7969</v>
      </c>
      <c r="D287">
        <v>14990</v>
      </c>
    </row>
    <row r="288" spans="1:4" x14ac:dyDescent="0.45">
      <c r="A288" s="4" t="s">
        <v>290</v>
      </c>
      <c r="B288" s="2">
        <v>167</v>
      </c>
      <c r="C288" s="2">
        <v>325</v>
      </c>
      <c r="D288">
        <v>608</v>
      </c>
    </row>
    <row r="289" spans="1:4" x14ac:dyDescent="0.45">
      <c r="A289" s="4" t="s">
        <v>291</v>
      </c>
      <c r="B289" s="2">
        <v>5440</v>
      </c>
      <c r="C289" s="2">
        <v>18437</v>
      </c>
      <c r="D289">
        <v>35757</v>
      </c>
    </row>
    <row r="290" spans="1:4" x14ac:dyDescent="0.45">
      <c r="A290" s="4" t="s">
        <v>292</v>
      </c>
      <c r="B290" s="2">
        <v>3553</v>
      </c>
      <c r="C290" s="2">
        <v>8131</v>
      </c>
      <c r="D290">
        <v>31654</v>
      </c>
    </row>
    <row r="291" spans="1:4" x14ac:dyDescent="0.45">
      <c r="A291" s="4" t="s">
        <v>478</v>
      </c>
      <c r="B291" s="2">
        <v>3716</v>
      </c>
      <c r="C291" s="2">
        <v>9409</v>
      </c>
      <c r="D291">
        <v>28638</v>
      </c>
    </row>
    <row r="292" spans="1:4" x14ac:dyDescent="0.45">
      <c r="A292" s="4" t="s">
        <v>294</v>
      </c>
      <c r="B292" s="2">
        <v>3613</v>
      </c>
      <c r="C292" s="2">
        <v>8315</v>
      </c>
      <c r="D292">
        <v>34397</v>
      </c>
    </row>
    <row r="293" spans="1:4" x14ac:dyDescent="0.45">
      <c r="A293" s="4" t="s">
        <v>295</v>
      </c>
      <c r="B293" s="2">
        <v>6418</v>
      </c>
      <c r="C293" s="2">
        <v>14436</v>
      </c>
      <c r="D293">
        <v>56517</v>
      </c>
    </row>
    <row r="294" spans="1:4" x14ac:dyDescent="0.45">
      <c r="A294" s="4" t="s">
        <v>296</v>
      </c>
      <c r="B294" s="2">
        <v>4416</v>
      </c>
      <c r="C294" s="2">
        <v>9250</v>
      </c>
      <c r="D294">
        <v>21998</v>
      </c>
    </row>
    <row r="295" spans="1:4" x14ac:dyDescent="0.45">
      <c r="A295" s="4" t="s">
        <v>297</v>
      </c>
      <c r="B295" s="2">
        <v>346</v>
      </c>
      <c r="C295" s="2">
        <v>400</v>
      </c>
      <c r="D295">
        <v>961</v>
      </c>
    </row>
    <row r="296" spans="1:4" x14ac:dyDescent="0.45">
      <c r="A296" s="4" t="s">
        <v>298</v>
      </c>
      <c r="B296" s="2">
        <v>9131</v>
      </c>
      <c r="C296" s="2">
        <v>11854</v>
      </c>
      <c r="D296">
        <v>62802</v>
      </c>
    </row>
    <row r="297" spans="1:4" x14ac:dyDescent="0.45">
      <c r="A297" s="4" t="s">
        <v>299</v>
      </c>
      <c r="B297" s="2">
        <v>6319</v>
      </c>
      <c r="C297" s="2">
        <v>6866</v>
      </c>
      <c r="D297">
        <v>54225</v>
      </c>
    </row>
    <row r="298" spans="1:4" x14ac:dyDescent="0.45">
      <c r="A298" s="4" t="s">
        <v>300</v>
      </c>
      <c r="B298" s="2">
        <v>6644</v>
      </c>
      <c r="C298" s="2">
        <v>7177</v>
      </c>
      <c r="D298">
        <v>54764</v>
      </c>
    </row>
    <row r="299" spans="1:4" x14ac:dyDescent="0.45">
      <c r="A299" s="4" t="s">
        <v>301</v>
      </c>
      <c r="B299" s="2">
        <v>6632</v>
      </c>
      <c r="C299" s="2">
        <v>7730</v>
      </c>
      <c r="D299">
        <v>82159</v>
      </c>
    </row>
    <row r="300" spans="1:4" x14ac:dyDescent="0.45">
      <c r="A300" s="4" t="s">
        <v>302</v>
      </c>
      <c r="B300" s="2">
        <v>7970</v>
      </c>
      <c r="C300" s="2">
        <v>11764</v>
      </c>
      <c r="D300">
        <v>144509</v>
      </c>
    </row>
    <row r="301" spans="1:4" x14ac:dyDescent="0.45">
      <c r="A301" s="4" t="s">
        <v>303</v>
      </c>
      <c r="B301" s="2">
        <v>4597</v>
      </c>
      <c r="C301" s="2">
        <v>6048</v>
      </c>
      <c r="D301">
        <v>59658</v>
      </c>
    </row>
    <row r="302" spans="1:4" x14ac:dyDescent="0.45">
      <c r="A302" s="4" t="s">
        <v>304</v>
      </c>
      <c r="B302" s="2">
        <v>304</v>
      </c>
      <c r="C302" s="2">
        <v>284</v>
      </c>
      <c r="D302">
        <v>1826</v>
      </c>
    </row>
    <row r="303" spans="1:4" x14ac:dyDescent="0.45">
      <c r="A303" s="4" t="s">
        <v>305</v>
      </c>
      <c r="B303" s="2">
        <v>11156</v>
      </c>
      <c r="C303" s="2">
        <v>10094</v>
      </c>
      <c r="D303">
        <v>143908</v>
      </c>
    </row>
    <row r="304" spans="1:4" x14ac:dyDescent="0.45">
      <c r="A304" s="4" t="s">
        <v>306</v>
      </c>
      <c r="B304" s="2">
        <v>8483</v>
      </c>
      <c r="C304" s="2">
        <v>6705</v>
      </c>
      <c r="D304">
        <v>139233</v>
      </c>
    </row>
    <row r="305" spans="1:4" x14ac:dyDescent="0.45">
      <c r="A305" s="4" t="s">
        <v>307</v>
      </c>
      <c r="B305" s="2">
        <v>11851</v>
      </c>
      <c r="C305" s="2">
        <v>7820</v>
      </c>
      <c r="D305">
        <v>170057</v>
      </c>
    </row>
    <row r="306" spans="1:4" x14ac:dyDescent="0.45">
      <c r="A306" s="4" t="s">
        <v>308</v>
      </c>
      <c r="B306" s="2">
        <v>13183</v>
      </c>
      <c r="C306" s="2">
        <v>8643</v>
      </c>
      <c r="D306">
        <v>160375</v>
      </c>
    </row>
    <row r="307" spans="1:4" x14ac:dyDescent="0.45">
      <c r="A307" s="4" t="s">
        <v>309</v>
      </c>
      <c r="B307" s="2">
        <v>16484</v>
      </c>
      <c r="C307" s="2">
        <v>12303</v>
      </c>
      <c r="D307">
        <v>213984</v>
      </c>
    </row>
    <row r="308" spans="1:4" x14ac:dyDescent="0.45">
      <c r="A308" s="4" t="s">
        <v>310</v>
      </c>
      <c r="B308" s="2">
        <v>12102</v>
      </c>
      <c r="C308" s="2">
        <v>7110</v>
      </c>
      <c r="D308">
        <v>109399</v>
      </c>
    </row>
    <row r="309" spans="1:4" x14ac:dyDescent="0.45">
      <c r="A309" s="4" t="s">
        <v>311</v>
      </c>
      <c r="B309" s="2">
        <v>1092</v>
      </c>
      <c r="C309" s="2">
        <v>327</v>
      </c>
      <c r="D309">
        <v>6576</v>
      </c>
    </row>
    <row r="310" spans="1:4" x14ac:dyDescent="0.45">
      <c r="A310" s="4" t="s">
        <v>312</v>
      </c>
      <c r="B310" s="2">
        <v>18242</v>
      </c>
      <c r="C310" s="2">
        <v>9111</v>
      </c>
      <c r="D310">
        <v>151971</v>
      </c>
    </row>
    <row r="311" spans="1:4" x14ac:dyDescent="0.45">
      <c r="A311" s="4" t="s">
        <v>313</v>
      </c>
      <c r="B311" s="2">
        <v>11585</v>
      </c>
      <c r="C311" s="2">
        <v>6111</v>
      </c>
      <c r="D311">
        <v>115229</v>
      </c>
    </row>
    <row r="312" spans="1:4" x14ac:dyDescent="0.45">
      <c r="A312" s="4" t="s">
        <v>314</v>
      </c>
      <c r="B312" s="2">
        <v>12530</v>
      </c>
      <c r="C312" s="2">
        <v>5940</v>
      </c>
      <c r="D312">
        <v>103929</v>
      </c>
    </row>
    <row r="313" spans="1:4" x14ac:dyDescent="0.45">
      <c r="A313" s="4" t="s">
        <v>315</v>
      </c>
      <c r="B313" s="2">
        <v>10829</v>
      </c>
      <c r="C313" s="2">
        <v>5279</v>
      </c>
      <c r="D313">
        <v>96847</v>
      </c>
    </row>
    <row r="314" spans="1:4" x14ac:dyDescent="0.45">
      <c r="A314" s="4" t="s">
        <v>316</v>
      </c>
      <c r="B314" s="2">
        <v>12005</v>
      </c>
      <c r="C314" s="2">
        <v>7438</v>
      </c>
      <c r="D314">
        <v>136599</v>
      </c>
    </row>
    <row r="315" spans="1:4" x14ac:dyDescent="0.45">
      <c r="A315" s="4" t="s">
        <v>317</v>
      </c>
      <c r="B315" s="2">
        <v>1311</v>
      </c>
      <c r="C315" s="2">
        <v>760</v>
      </c>
      <c r="D315">
        <v>9140</v>
      </c>
    </row>
    <row r="316" spans="1:4" x14ac:dyDescent="0.45">
      <c r="A316" s="4" t="s">
        <v>318</v>
      </c>
      <c r="B316" s="2">
        <v>588</v>
      </c>
      <c r="C316" s="2">
        <v>302</v>
      </c>
      <c r="D316">
        <v>4917</v>
      </c>
    </row>
    <row r="317" spans="1:4" x14ac:dyDescent="0.45">
      <c r="A317" s="4" t="s">
        <v>319</v>
      </c>
      <c r="B317" s="2">
        <v>10909</v>
      </c>
      <c r="C317" s="2">
        <v>11292</v>
      </c>
      <c r="D317">
        <v>133528</v>
      </c>
    </row>
    <row r="318" spans="1:4" x14ac:dyDescent="0.45">
      <c r="A318" s="4" t="s">
        <v>320</v>
      </c>
      <c r="B318" s="2">
        <v>6756</v>
      </c>
      <c r="C318" s="2">
        <v>6998</v>
      </c>
      <c r="D318">
        <v>101467</v>
      </c>
    </row>
    <row r="319" spans="1:4" x14ac:dyDescent="0.45">
      <c r="A319" s="4" t="s">
        <v>321</v>
      </c>
      <c r="B319" s="2">
        <v>6433</v>
      </c>
      <c r="C319" s="2">
        <v>6829</v>
      </c>
      <c r="D319">
        <v>89704</v>
      </c>
    </row>
    <row r="320" spans="1:4" x14ac:dyDescent="0.45">
      <c r="A320" s="4" t="s">
        <v>322</v>
      </c>
      <c r="B320" s="2">
        <v>6205</v>
      </c>
      <c r="C320" s="2">
        <v>6787</v>
      </c>
      <c r="D320">
        <v>89986</v>
      </c>
    </row>
    <row r="321" spans="1:4" x14ac:dyDescent="0.45">
      <c r="A321" s="4" t="s">
        <v>323</v>
      </c>
      <c r="B321" s="2">
        <v>8169</v>
      </c>
      <c r="C321" s="2">
        <v>9119</v>
      </c>
      <c r="D321">
        <v>124821</v>
      </c>
    </row>
    <row r="322" spans="1:4" x14ac:dyDescent="0.45">
      <c r="A322" s="4" t="s">
        <v>480</v>
      </c>
      <c r="B322" s="2">
        <v>642</v>
      </c>
      <c r="C322" s="2">
        <v>685</v>
      </c>
      <c r="D322">
        <v>5694</v>
      </c>
    </row>
    <row r="323" spans="1:4" x14ac:dyDescent="0.45">
      <c r="A323" s="4" t="s">
        <v>327</v>
      </c>
      <c r="B323" s="2">
        <v>321</v>
      </c>
      <c r="C323" s="2">
        <v>367</v>
      </c>
      <c r="D323">
        <v>3363</v>
      </c>
    </row>
    <row r="324" spans="1:4" x14ac:dyDescent="0.45">
      <c r="A324" s="4" t="s">
        <v>328</v>
      </c>
      <c r="B324" s="2">
        <v>6135</v>
      </c>
      <c r="C324" s="2">
        <v>12197</v>
      </c>
      <c r="D324">
        <v>87140</v>
      </c>
    </row>
    <row r="325" spans="1:4" x14ac:dyDescent="0.45">
      <c r="A325" s="4" t="s">
        <v>329</v>
      </c>
      <c r="B325" s="2">
        <v>3998</v>
      </c>
      <c r="C325" s="2">
        <v>8510</v>
      </c>
      <c r="D325">
        <v>60977</v>
      </c>
    </row>
    <row r="326" spans="1:4" x14ac:dyDescent="0.45">
      <c r="A326" s="4" t="s">
        <v>330</v>
      </c>
      <c r="B326" s="2">
        <v>2907</v>
      </c>
      <c r="C326" s="2">
        <v>10284</v>
      </c>
      <c r="D326">
        <v>54988</v>
      </c>
    </row>
    <row r="327" spans="1:4" x14ac:dyDescent="0.45">
      <c r="A327" s="4" t="s">
        <v>331</v>
      </c>
      <c r="B327" s="2">
        <v>2833</v>
      </c>
      <c r="C327" s="2">
        <v>11544</v>
      </c>
      <c r="D327">
        <v>64629</v>
      </c>
    </row>
    <row r="328" spans="1:4" x14ac:dyDescent="0.45">
      <c r="A328" s="4" t="s">
        <v>332</v>
      </c>
      <c r="B328" s="2">
        <v>3737</v>
      </c>
      <c r="C328" s="2">
        <v>16140</v>
      </c>
      <c r="D328">
        <v>100727</v>
      </c>
    </row>
    <row r="329" spans="1:4" x14ac:dyDescent="0.45">
      <c r="A329" s="4" t="s">
        <v>333</v>
      </c>
      <c r="B329" s="2">
        <v>2552</v>
      </c>
      <c r="C329" s="2">
        <v>12017</v>
      </c>
      <c r="D329">
        <v>64827</v>
      </c>
    </row>
    <row r="330" spans="1:4" x14ac:dyDescent="0.45">
      <c r="A330" s="4" t="s">
        <v>334</v>
      </c>
      <c r="B330" s="2">
        <v>144</v>
      </c>
      <c r="C330" s="2">
        <v>788</v>
      </c>
      <c r="D330">
        <v>2926</v>
      </c>
    </row>
    <row r="331" spans="1:4" x14ac:dyDescent="0.45">
      <c r="A331" s="4" t="s">
        <v>335</v>
      </c>
      <c r="B331" s="2">
        <v>3721</v>
      </c>
      <c r="C331" s="2">
        <v>16667</v>
      </c>
      <c r="D331">
        <v>77267</v>
      </c>
    </row>
    <row r="332" spans="1:4" x14ac:dyDescent="0.45">
      <c r="A332" s="4" t="s">
        <v>336</v>
      </c>
      <c r="B332" s="2">
        <v>2853</v>
      </c>
      <c r="C332" s="2">
        <v>10733</v>
      </c>
      <c r="D332">
        <v>55477</v>
      </c>
    </row>
    <row r="333" spans="1:4" x14ac:dyDescent="0.45">
      <c r="A333" s="4" t="s">
        <v>337</v>
      </c>
      <c r="B333" s="2">
        <v>2352</v>
      </c>
      <c r="C333" s="2">
        <v>10888</v>
      </c>
      <c r="D333">
        <v>46088</v>
      </c>
    </row>
    <row r="334" spans="1:4" x14ac:dyDescent="0.45">
      <c r="A334" s="4" t="s">
        <v>338</v>
      </c>
      <c r="B334" s="2">
        <v>2379</v>
      </c>
      <c r="C334" s="2">
        <v>10320</v>
      </c>
      <c r="D334">
        <v>60252</v>
      </c>
    </row>
    <row r="335" spans="1:4" x14ac:dyDescent="0.45">
      <c r="A335" s="4" t="s">
        <v>339</v>
      </c>
      <c r="B335" s="2">
        <v>3228</v>
      </c>
      <c r="C335" s="2">
        <v>12951</v>
      </c>
      <c r="D335">
        <v>93360</v>
      </c>
    </row>
    <row r="336" spans="1:4" x14ac:dyDescent="0.45">
      <c r="A336" s="4" t="s">
        <v>340</v>
      </c>
      <c r="B336" s="2">
        <v>1904</v>
      </c>
      <c r="C336" s="2">
        <v>4587</v>
      </c>
      <c r="D336">
        <v>53011</v>
      </c>
    </row>
    <row r="337" spans="1:4" x14ac:dyDescent="0.45">
      <c r="A337" s="4" t="s">
        <v>341</v>
      </c>
      <c r="B337" s="2">
        <v>118</v>
      </c>
      <c r="C337" s="2">
        <v>577</v>
      </c>
      <c r="D337">
        <v>3289</v>
      </c>
    </row>
    <row r="338" spans="1:4" x14ac:dyDescent="0.45">
      <c r="A338" s="4" t="s">
        <v>342</v>
      </c>
      <c r="B338" s="2">
        <v>2280</v>
      </c>
      <c r="C338" s="2">
        <v>10094</v>
      </c>
      <c r="D338">
        <v>70311</v>
      </c>
    </row>
    <row r="339" spans="1:4" x14ac:dyDescent="0.45">
      <c r="A339" s="4" t="s">
        <v>343</v>
      </c>
      <c r="B339" s="2">
        <v>1735</v>
      </c>
      <c r="C339" s="2">
        <v>6488</v>
      </c>
      <c r="D339">
        <v>44680</v>
      </c>
    </row>
    <row r="340" spans="1:4" x14ac:dyDescent="0.45">
      <c r="A340" s="4" t="s">
        <v>344</v>
      </c>
      <c r="B340" s="2">
        <v>1432</v>
      </c>
      <c r="C340" s="2">
        <v>5744</v>
      </c>
      <c r="D340">
        <v>36387</v>
      </c>
    </row>
    <row r="341" spans="1:4" x14ac:dyDescent="0.45">
      <c r="A341" s="4"/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31"/>
  <sheetViews>
    <sheetView tabSelected="1" topLeftCell="A314" zoomScaleNormal="100" zoomScaleSheetLayoutView="75" workbookViewId="0">
      <selection activeCell="K327" sqref="K327"/>
    </sheetView>
  </sheetViews>
  <sheetFormatPr defaultColWidth="10.90625" defaultRowHeight="19.2" x14ac:dyDescent="0.45"/>
  <cols>
    <col min="2" max="3" width="10.90625" style="1" bestFit="1" customWidth="1"/>
  </cols>
  <sheetData>
    <row r="1" spans="1:7" x14ac:dyDescent="0.45">
      <c r="A1" s="2" t="s">
        <v>197</v>
      </c>
      <c r="B1" s="2" t="s">
        <v>195</v>
      </c>
      <c r="C1" s="2" t="s">
        <v>194</v>
      </c>
      <c r="D1" s="6"/>
      <c r="E1" s="6" t="s">
        <v>486</v>
      </c>
      <c r="F1" s="6" t="s">
        <v>487</v>
      </c>
      <c r="G1" s="6" t="s">
        <v>488</v>
      </c>
    </row>
    <row r="2" spans="1:7" x14ac:dyDescent="0.45">
      <c r="A2" t="s">
        <v>199</v>
      </c>
      <c r="B2">
        <v>0</v>
      </c>
      <c r="C2">
        <v>0</v>
      </c>
      <c r="D2">
        <v>0</v>
      </c>
      <c r="E2">
        <f>SUM($B$2:B2)</f>
        <v>0</v>
      </c>
      <c r="F2" s="1">
        <f>SUM($C$2:C2)</f>
        <v>0</v>
      </c>
      <c r="G2" s="1">
        <f>SUM($D$2:D2)</f>
        <v>0</v>
      </c>
    </row>
    <row r="3" spans="1:7" x14ac:dyDescent="0.45">
      <c r="A3" t="s">
        <v>198</v>
      </c>
      <c r="B3">
        <v>0</v>
      </c>
      <c r="C3">
        <v>0</v>
      </c>
      <c r="D3" s="1">
        <v>0</v>
      </c>
      <c r="E3" s="1">
        <f>SUM($B$2:B3)</f>
        <v>0</v>
      </c>
      <c r="F3" s="1">
        <f>SUM($C$2:C3)</f>
        <v>0</v>
      </c>
      <c r="G3" s="1">
        <f>SUM($D$2:D3)</f>
        <v>0</v>
      </c>
    </row>
    <row r="4" spans="1:7" x14ac:dyDescent="0.45">
      <c r="A4" t="s">
        <v>191</v>
      </c>
      <c r="B4">
        <v>0</v>
      </c>
      <c r="C4">
        <v>0</v>
      </c>
      <c r="D4" s="1">
        <v>0</v>
      </c>
      <c r="E4" s="1">
        <f>SUM($B$2:B4)</f>
        <v>0</v>
      </c>
      <c r="F4" s="1">
        <f>SUM($C$2:C4)</f>
        <v>0</v>
      </c>
      <c r="G4" s="1">
        <f>SUM($D$2:D4)</f>
        <v>0</v>
      </c>
    </row>
    <row r="5" spans="1:7" x14ac:dyDescent="0.45">
      <c r="A5" t="s">
        <v>190</v>
      </c>
      <c r="B5">
        <v>0</v>
      </c>
      <c r="C5">
        <v>0</v>
      </c>
      <c r="D5" s="1">
        <v>0</v>
      </c>
      <c r="E5" s="1">
        <f>SUM($B$2:B5)</f>
        <v>0</v>
      </c>
      <c r="F5" s="1">
        <f>SUM($C$2:C5)</f>
        <v>0</v>
      </c>
      <c r="G5" s="1">
        <f>SUM($D$2:D5)</f>
        <v>0</v>
      </c>
    </row>
    <row r="6" spans="1:7" x14ac:dyDescent="0.45">
      <c r="A6" t="s">
        <v>189</v>
      </c>
      <c r="B6">
        <v>0</v>
      </c>
      <c r="C6">
        <v>0</v>
      </c>
      <c r="D6" s="1">
        <v>0</v>
      </c>
      <c r="E6" s="1">
        <f>SUM($B$2:B6)</f>
        <v>0</v>
      </c>
      <c r="F6" s="1">
        <f>SUM($C$2:C6)</f>
        <v>0</v>
      </c>
      <c r="G6" s="1">
        <f>SUM($D$2:D6)</f>
        <v>0</v>
      </c>
    </row>
    <row r="7" spans="1:7" x14ac:dyDescent="0.45">
      <c r="A7" t="s">
        <v>193</v>
      </c>
      <c r="B7">
        <v>0</v>
      </c>
      <c r="C7">
        <v>0</v>
      </c>
      <c r="D7" s="1">
        <v>0</v>
      </c>
      <c r="E7" s="1">
        <f>SUM($B$2:B7)</f>
        <v>0</v>
      </c>
      <c r="F7" s="1">
        <f>SUM($C$2:C7)</f>
        <v>0</v>
      </c>
      <c r="G7" s="1">
        <f>SUM($D$2:D7)</f>
        <v>0</v>
      </c>
    </row>
    <row r="8" spans="1:7" x14ac:dyDescent="0.45">
      <c r="A8" t="s">
        <v>192</v>
      </c>
      <c r="B8">
        <v>0</v>
      </c>
      <c r="C8">
        <v>0</v>
      </c>
      <c r="D8" s="1">
        <v>0</v>
      </c>
      <c r="E8" s="1">
        <f>SUM($B$2:B8)</f>
        <v>0</v>
      </c>
      <c r="F8" s="1">
        <f>SUM($C$2:C8)</f>
        <v>0</v>
      </c>
      <c r="G8" s="1">
        <f>SUM($D$2:D8)</f>
        <v>0</v>
      </c>
    </row>
    <row r="9" spans="1:7" x14ac:dyDescent="0.45">
      <c r="A9" t="s">
        <v>188</v>
      </c>
      <c r="B9">
        <v>0</v>
      </c>
      <c r="C9">
        <v>0</v>
      </c>
      <c r="D9" s="1">
        <v>0</v>
      </c>
      <c r="E9" s="1">
        <f>SUM($B$2:B9)</f>
        <v>0</v>
      </c>
      <c r="F9" s="1">
        <f>SUM($C$2:C9)</f>
        <v>0</v>
      </c>
      <c r="G9" s="1">
        <f>SUM($D$2:D9)</f>
        <v>0</v>
      </c>
    </row>
    <row r="10" spans="1:7" x14ac:dyDescent="0.45">
      <c r="A10" t="s">
        <v>201</v>
      </c>
      <c r="B10">
        <v>0</v>
      </c>
      <c r="C10">
        <v>0</v>
      </c>
      <c r="D10" s="1">
        <v>0</v>
      </c>
      <c r="E10" s="1">
        <f>SUM($B$2:B10)</f>
        <v>0</v>
      </c>
      <c r="F10" s="1">
        <f>SUM($C$2:C10)</f>
        <v>0</v>
      </c>
      <c r="G10" s="1">
        <f>SUM($D$2:D10)</f>
        <v>0</v>
      </c>
    </row>
    <row r="11" spans="1:7" x14ac:dyDescent="0.45">
      <c r="A11" t="s">
        <v>200</v>
      </c>
      <c r="B11">
        <v>0</v>
      </c>
      <c r="C11">
        <v>0</v>
      </c>
      <c r="D11" s="1">
        <v>0</v>
      </c>
      <c r="E11" s="1">
        <f>SUM($B$2:B11)</f>
        <v>0</v>
      </c>
      <c r="F11" s="1">
        <f>SUM($C$2:C11)</f>
        <v>0</v>
      </c>
      <c r="G11" s="1">
        <f>SUM($D$2:D11)</f>
        <v>0</v>
      </c>
    </row>
    <row r="12" spans="1:7" x14ac:dyDescent="0.45">
      <c r="A12" t="s">
        <v>196</v>
      </c>
      <c r="B12">
        <v>0</v>
      </c>
      <c r="C12">
        <v>0</v>
      </c>
      <c r="D12" s="1">
        <v>0</v>
      </c>
      <c r="E12" s="1">
        <f>SUM($B$2:B12)</f>
        <v>0</v>
      </c>
      <c r="F12" s="1">
        <f>SUM($C$2:C12)</f>
        <v>0</v>
      </c>
      <c r="G12" s="1">
        <f>SUM($D$2:D12)</f>
        <v>0</v>
      </c>
    </row>
    <row r="13" spans="1:7" x14ac:dyDescent="0.45">
      <c r="A13" t="s">
        <v>11</v>
      </c>
      <c r="B13">
        <v>5454</v>
      </c>
      <c r="C13">
        <v>0</v>
      </c>
      <c r="D13" s="1">
        <v>0</v>
      </c>
      <c r="E13" s="1">
        <f>SUM($B$2:B13)</f>
        <v>5454</v>
      </c>
      <c r="F13" s="1">
        <f>SUM($C$2:C13)</f>
        <v>0</v>
      </c>
      <c r="G13" s="1">
        <f>SUM($D$2:D13)</f>
        <v>0</v>
      </c>
    </row>
    <row r="14" spans="1:7" x14ac:dyDescent="0.45">
      <c r="A14" t="s">
        <v>3</v>
      </c>
      <c r="B14">
        <v>798</v>
      </c>
      <c r="C14">
        <v>0</v>
      </c>
      <c r="D14" s="1">
        <v>0</v>
      </c>
      <c r="E14" s="1">
        <f>SUM($B$2:B14)</f>
        <v>6252</v>
      </c>
      <c r="F14" s="1">
        <f>SUM($C$2:C14)</f>
        <v>0</v>
      </c>
      <c r="G14" s="1">
        <f>SUM($D$2:D14)</f>
        <v>0</v>
      </c>
    </row>
    <row r="15" spans="1:7" x14ac:dyDescent="0.45">
      <c r="A15" t="s">
        <v>4</v>
      </c>
      <c r="B15">
        <v>255</v>
      </c>
      <c r="C15">
        <v>0</v>
      </c>
      <c r="D15" s="1">
        <v>0</v>
      </c>
      <c r="E15" s="1">
        <f>SUM($B$2:B15)</f>
        <v>6507</v>
      </c>
      <c r="F15" s="1">
        <f>SUM($C$2:C15)</f>
        <v>0</v>
      </c>
      <c r="G15" s="1">
        <f>SUM($D$2:D15)</f>
        <v>0</v>
      </c>
    </row>
    <row r="16" spans="1:7" x14ac:dyDescent="0.45">
      <c r="A16" t="s">
        <v>2</v>
      </c>
      <c r="B16">
        <v>350</v>
      </c>
      <c r="C16">
        <v>0</v>
      </c>
      <c r="D16" s="1">
        <v>0</v>
      </c>
      <c r="E16" s="1">
        <f>SUM($B$2:B16)</f>
        <v>6857</v>
      </c>
      <c r="F16" s="1">
        <f>SUM($C$2:C16)</f>
        <v>0</v>
      </c>
      <c r="G16" s="1">
        <f>SUM($D$2:D16)</f>
        <v>0</v>
      </c>
    </row>
    <row r="17" spans="1:7" x14ac:dyDescent="0.45">
      <c r="A17" t="s">
        <v>1</v>
      </c>
      <c r="B17">
        <v>17431</v>
      </c>
      <c r="C17">
        <v>0</v>
      </c>
      <c r="D17" s="1">
        <v>0</v>
      </c>
      <c r="E17" s="1">
        <f>SUM($B$2:B17)</f>
        <v>24288</v>
      </c>
      <c r="F17" s="1">
        <f>SUM($C$2:C17)</f>
        <v>0</v>
      </c>
      <c r="G17" s="1">
        <f>SUM($D$2:D17)</f>
        <v>0</v>
      </c>
    </row>
    <row r="18" spans="1:7" x14ac:dyDescent="0.45">
      <c r="A18" t="s">
        <v>7</v>
      </c>
      <c r="B18">
        <v>19463</v>
      </c>
      <c r="C18">
        <v>0</v>
      </c>
      <c r="D18" s="1">
        <v>0</v>
      </c>
      <c r="E18" s="1">
        <f>SUM($B$2:B18)</f>
        <v>43751</v>
      </c>
      <c r="F18" s="1">
        <f>SUM($C$2:C18)</f>
        <v>0</v>
      </c>
      <c r="G18" s="1">
        <f>SUM($D$2:D18)</f>
        <v>0</v>
      </c>
    </row>
    <row r="19" spans="1:7" x14ac:dyDescent="0.45">
      <c r="A19" t="s">
        <v>6</v>
      </c>
      <c r="B19">
        <v>29220</v>
      </c>
      <c r="C19">
        <v>0</v>
      </c>
      <c r="D19" s="1">
        <v>0</v>
      </c>
      <c r="E19" s="1">
        <f>SUM($B$2:B19)</f>
        <v>72971</v>
      </c>
      <c r="F19" s="1">
        <f>SUM($C$2:C19)</f>
        <v>0</v>
      </c>
      <c r="G19" s="1">
        <f>SUM($D$2:D19)</f>
        <v>0</v>
      </c>
    </row>
    <row r="20" spans="1:7" x14ac:dyDescent="0.45">
      <c r="A20" t="s">
        <v>8</v>
      </c>
      <c r="B20">
        <v>27123</v>
      </c>
      <c r="C20">
        <v>0</v>
      </c>
      <c r="D20" s="1">
        <v>0</v>
      </c>
      <c r="E20" s="1">
        <f>SUM($B$2:B20)</f>
        <v>100094</v>
      </c>
      <c r="F20" s="1">
        <f>SUM($C$2:C20)</f>
        <v>0</v>
      </c>
      <c r="G20" s="1">
        <f>SUM($D$2:D20)</f>
        <v>0</v>
      </c>
    </row>
    <row r="21" spans="1:7" x14ac:dyDescent="0.45">
      <c r="A21" t="s">
        <v>9</v>
      </c>
      <c r="B21">
        <v>5113</v>
      </c>
      <c r="C21">
        <v>0</v>
      </c>
      <c r="D21" s="1">
        <v>0</v>
      </c>
      <c r="E21" s="1">
        <f>SUM($B$2:B21)</f>
        <v>105207</v>
      </c>
      <c r="F21" s="1">
        <f>SUM($C$2:C21)</f>
        <v>0</v>
      </c>
      <c r="G21" s="1">
        <f>SUM($D$2:D21)</f>
        <v>0</v>
      </c>
    </row>
    <row r="22" spans="1:7" x14ac:dyDescent="0.45">
      <c r="A22" t="s">
        <v>0</v>
      </c>
      <c r="B22">
        <v>766</v>
      </c>
      <c r="C22">
        <v>0</v>
      </c>
      <c r="D22" s="1">
        <v>0</v>
      </c>
      <c r="E22" s="1">
        <f>SUM($B$2:B22)</f>
        <v>105973</v>
      </c>
      <c r="F22" s="1">
        <f>SUM($C$2:C22)</f>
        <v>0</v>
      </c>
      <c r="G22" s="1">
        <f>SUM($D$2:D22)</f>
        <v>0</v>
      </c>
    </row>
    <row r="23" spans="1:7" x14ac:dyDescent="0.45">
      <c r="A23" t="s">
        <v>5</v>
      </c>
      <c r="B23">
        <v>23658</v>
      </c>
      <c r="C23">
        <v>0</v>
      </c>
      <c r="D23" s="1">
        <v>0</v>
      </c>
      <c r="E23" s="1">
        <f>SUM($B$2:B23)</f>
        <v>129631</v>
      </c>
      <c r="F23" s="1">
        <f>SUM($C$2:C23)</f>
        <v>0</v>
      </c>
      <c r="G23" s="1">
        <f>SUM($D$2:D23)</f>
        <v>0</v>
      </c>
    </row>
    <row r="24" spans="1:7" x14ac:dyDescent="0.45">
      <c r="A24" t="s">
        <v>43</v>
      </c>
      <c r="B24">
        <v>21833</v>
      </c>
      <c r="C24">
        <v>0</v>
      </c>
      <c r="D24" s="1">
        <v>0</v>
      </c>
      <c r="E24" s="1">
        <f>SUM($B$2:B24)</f>
        <v>151464</v>
      </c>
      <c r="F24" s="1">
        <f>SUM($C$2:C24)</f>
        <v>0</v>
      </c>
      <c r="G24" s="1">
        <f>SUM($D$2:D24)</f>
        <v>0</v>
      </c>
    </row>
    <row r="25" spans="1:7" x14ac:dyDescent="0.45">
      <c r="A25" t="s">
        <v>42</v>
      </c>
      <c r="B25">
        <v>22873</v>
      </c>
      <c r="C25">
        <v>0</v>
      </c>
      <c r="D25" s="1">
        <v>0</v>
      </c>
      <c r="E25" s="1">
        <f>SUM($B$2:B25)</f>
        <v>174337</v>
      </c>
      <c r="F25" s="1">
        <f>SUM($C$2:C25)</f>
        <v>0</v>
      </c>
      <c r="G25" s="1">
        <f>SUM($D$2:D25)</f>
        <v>0</v>
      </c>
    </row>
    <row r="26" spans="1:7" x14ac:dyDescent="0.45">
      <c r="A26" t="s">
        <v>41</v>
      </c>
      <c r="B26">
        <v>21519</v>
      </c>
      <c r="C26">
        <v>0</v>
      </c>
      <c r="D26" s="1">
        <v>0</v>
      </c>
      <c r="E26" s="1">
        <f>SUM($B$2:B26)</f>
        <v>195856</v>
      </c>
      <c r="F26" s="1">
        <f>SUM($C$2:C26)</f>
        <v>0</v>
      </c>
      <c r="G26" s="1">
        <f>SUM($D$2:D26)</f>
        <v>0</v>
      </c>
    </row>
    <row r="27" spans="1:7" x14ac:dyDescent="0.45">
      <c r="A27" t="s">
        <v>44</v>
      </c>
      <c r="B27">
        <v>19103</v>
      </c>
      <c r="C27">
        <v>0</v>
      </c>
      <c r="D27" s="1">
        <v>0</v>
      </c>
      <c r="E27" s="1">
        <f>SUM($B$2:B27)</f>
        <v>214959</v>
      </c>
      <c r="F27" s="1">
        <f>SUM($C$2:C27)</f>
        <v>0</v>
      </c>
      <c r="G27" s="1">
        <f>SUM($D$2:D27)</f>
        <v>0</v>
      </c>
    </row>
    <row r="28" spans="1:7" x14ac:dyDescent="0.45">
      <c r="A28" t="s">
        <v>46</v>
      </c>
      <c r="B28">
        <v>2536</v>
      </c>
      <c r="C28">
        <v>0</v>
      </c>
      <c r="D28" s="1">
        <v>0</v>
      </c>
      <c r="E28" s="1">
        <f>SUM($B$2:B28)</f>
        <v>217495</v>
      </c>
      <c r="F28" s="1">
        <f>SUM($C$2:C28)</f>
        <v>0</v>
      </c>
      <c r="G28" s="1">
        <f>SUM($D$2:D28)</f>
        <v>0</v>
      </c>
    </row>
    <row r="29" spans="1:7" x14ac:dyDescent="0.45">
      <c r="A29" t="s">
        <v>47</v>
      </c>
      <c r="B29">
        <v>992</v>
      </c>
      <c r="C29">
        <v>0</v>
      </c>
      <c r="D29" s="1">
        <v>0</v>
      </c>
      <c r="E29" s="1">
        <f>SUM($B$2:B29)</f>
        <v>218487</v>
      </c>
      <c r="F29" s="1">
        <f>SUM($C$2:C29)</f>
        <v>0</v>
      </c>
      <c r="G29" s="1">
        <f>SUM($D$2:D29)</f>
        <v>0</v>
      </c>
    </row>
    <row r="30" spans="1:7" x14ac:dyDescent="0.45">
      <c r="A30" t="s">
        <v>45</v>
      </c>
      <c r="B30">
        <v>6431</v>
      </c>
      <c r="C30">
        <v>0</v>
      </c>
      <c r="D30" s="1">
        <v>0</v>
      </c>
      <c r="E30" s="1">
        <f>SUM($B$2:B30)</f>
        <v>224918</v>
      </c>
      <c r="F30" s="1">
        <f>SUM($C$2:C30)</f>
        <v>0</v>
      </c>
      <c r="G30" s="1">
        <f>SUM($D$2:D30)</f>
        <v>0</v>
      </c>
    </row>
    <row r="31" spans="1:7" x14ac:dyDescent="0.45">
      <c r="A31" t="s">
        <v>49</v>
      </c>
      <c r="B31">
        <v>7932</v>
      </c>
      <c r="C31">
        <v>0</v>
      </c>
      <c r="D31" s="1">
        <v>0</v>
      </c>
      <c r="E31" s="1">
        <f>SUM($B$2:B31)</f>
        <v>232850</v>
      </c>
      <c r="F31" s="1">
        <f>SUM($C$2:C31)</f>
        <v>0</v>
      </c>
      <c r="G31" s="1">
        <f>SUM($D$2:D31)</f>
        <v>0</v>
      </c>
    </row>
    <row r="32" spans="1:7" x14ac:dyDescent="0.45">
      <c r="A32" t="s">
        <v>48</v>
      </c>
      <c r="B32">
        <v>6966</v>
      </c>
      <c r="C32">
        <v>0</v>
      </c>
      <c r="D32" s="1">
        <v>0</v>
      </c>
      <c r="E32" s="1">
        <f>SUM($B$2:B32)</f>
        <v>239816</v>
      </c>
      <c r="F32" s="1">
        <f>SUM($C$2:C32)</f>
        <v>0</v>
      </c>
      <c r="G32" s="1">
        <f>SUM($D$2:D32)</f>
        <v>0</v>
      </c>
    </row>
    <row r="33" spans="1:8" x14ac:dyDescent="0.45">
      <c r="A33" t="s">
        <v>50</v>
      </c>
      <c r="B33">
        <v>6482</v>
      </c>
      <c r="C33">
        <v>0</v>
      </c>
      <c r="D33" s="1">
        <v>0</v>
      </c>
      <c r="E33" s="1">
        <f>SUM($B$2:B33)</f>
        <v>246298</v>
      </c>
      <c r="F33" s="1">
        <f>SUM($C$2:C33)</f>
        <v>0</v>
      </c>
      <c r="G33" s="1">
        <f>SUM($D$2:D33)</f>
        <v>0</v>
      </c>
    </row>
    <row r="34" spans="1:8" x14ac:dyDescent="0.45">
      <c r="A34" t="s">
        <v>53</v>
      </c>
      <c r="B34">
        <v>6435</v>
      </c>
      <c r="C34">
        <v>0</v>
      </c>
      <c r="D34" s="1">
        <v>0</v>
      </c>
      <c r="E34" s="1">
        <f>SUM($B$2:B34)</f>
        <v>252733</v>
      </c>
      <c r="F34" s="1">
        <f>SUM($C$2:C34)</f>
        <v>0</v>
      </c>
      <c r="G34" s="1">
        <f>SUM($D$2:D34)</f>
        <v>0</v>
      </c>
    </row>
    <row r="35" spans="1:8" x14ac:dyDescent="0.45">
      <c r="A35" t="s">
        <v>52</v>
      </c>
      <c r="B35">
        <v>99</v>
      </c>
      <c r="C35">
        <v>291</v>
      </c>
      <c r="D35" s="1">
        <v>0</v>
      </c>
      <c r="E35" s="1">
        <f>SUM($B$2:B35)</f>
        <v>252832</v>
      </c>
      <c r="F35" s="1">
        <f>SUM($C$2:C35)</f>
        <v>291</v>
      </c>
      <c r="G35" s="1">
        <f>SUM($D$2:D35)</f>
        <v>0</v>
      </c>
    </row>
    <row r="36" spans="1:8" x14ac:dyDescent="0.45">
      <c r="A36" t="s">
        <v>54</v>
      </c>
      <c r="B36">
        <v>0</v>
      </c>
      <c r="C36">
        <v>259</v>
      </c>
      <c r="D36" s="1">
        <v>0</v>
      </c>
      <c r="E36" s="1">
        <f>SUM($B$2:B36)</f>
        <v>252832</v>
      </c>
      <c r="F36" s="1">
        <f>SUM($C$2:C36)</f>
        <v>550</v>
      </c>
      <c r="G36" s="1">
        <f>SUM($D$2:D36)</f>
        <v>0</v>
      </c>
      <c r="H36" s="1"/>
    </row>
    <row r="37" spans="1:8" x14ac:dyDescent="0.45">
      <c r="A37" t="s">
        <v>51</v>
      </c>
      <c r="B37">
        <v>2050</v>
      </c>
      <c r="C37">
        <v>273</v>
      </c>
      <c r="D37" s="1">
        <v>0</v>
      </c>
      <c r="E37" s="1">
        <f>SUM($B$2:B37)</f>
        <v>254882</v>
      </c>
      <c r="F37" s="1">
        <f>SUM($C$2:C37)</f>
        <v>823</v>
      </c>
      <c r="G37" s="1">
        <f>SUM($D$2:D37)</f>
        <v>0</v>
      </c>
      <c r="H37" s="1"/>
    </row>
    <row r="38" spans="1:8" x14ac:dyDescent="0.45">
      <c r="A38" t="s">
        <v>56</v>
      </c>
      <c r="B38">
        <v>4942</v>
      </c>
      <c r="C38">
        <v>555</v>
      </c>
      <c r="D38" s="1">
        <v>0</v>
      </c>
      <c r="E38" s="1">
        <f>SUM($B$2:B38)</f>
        <v>259824</v>
      </c>
      <c r="F38" s="1">
        <f>SUM($C$2:C38)</f>
        <v>1378</v>
      </c>
      <c r="G38" s="1">
        <f>SUM($D$2:D38)</f>
        <v>0</v>
      </c>
      <c r="H38" s="1"/>
    </row>
    <row r="39" spans="1:8" x14ac:dyDescent="0.45">
      <c r="A39" t="s">
        <v>55</v>
      </c>
      <c r="B39">
        <v>7654</v>
      </c>
      <c r="C39">
        <v>521</v>
      </c>
      <c r="D39" s="1">
        <v>0</v>
      </c>
      <c r="E39" s="1">
        <f>SUM($B$2:B39)</f>
        <v>267478</v>
      </c>
      <c r="F39" s="1">
        <f>SUM($C$2:C39)</f>
        <v>1899</v>
      </c>
      <c r="G39" s="1">
        <f>SUM($D$2:D39)</f>
        <v>0</v>
      </c>
      <c r="H39" s="1"/>
    </row>
    <row r="40" spans="1:8" x14ac:dyDescent="0.45">
      <c r="A40" t="s">
        <v>57</v>
      </c>
      <c r="B40">
        <v>11369</v>
      </c>
      <c r="C40">
        <v>495</v>
      </c>
      <c r="D40" s="1">
        <v>0</v>
      </c>
      <c r="E40" s="1">
        <f>SUM($B$2:B40)</f>
        <v>278847</v>
      </c>
      <c r="F40" s="1">
        <f>SUM($C$2:C40)</f>
        <v>2394</v>
      </c>
      <c r="G40" s="1">
        <f>SUM($D$2:D40)</f>
        <v>0</v>
      </c>
      <c r="H40" s="1"/>
    </row>
    <row r="41" spans="1:8" x14ac:dyDescent="0.45">
      <c r="A41" t="s">
        <v>60</v>
      </c>
      <c r="B41">
        <v>10088</v>
      </c>
      <c r="C41">
        <v>507</v>
      </c>
      <c r="D41" s="1">
        <v>0</v>
      </c>
      <c r="E41" s="1">
        <f>SUM($B$2:B41)</f>
        <v>288935</v>
      </c>
      <c r="F41" s="1">
        <f>SUM($C$2:C41)</f>
        <v>2901</v>
      </c>
      <c r="G41" s="1">
        <f>SUM($D$2:D41)</f>
        <v>0</v>
      </c>
      <c r="H41" s="1"/>
    </row>
    <row r="42" spans="1:8" x14ac:dyDescent="0.45">
      <c r="A42" t="s">
        <v>59</v>
      </c>
      <c r="B42">
        <v>566</v>
      </c>
      <c r="C42">
        <v>0</v>
      </c>
      <c r="D42" s="1">
        <v>0</v>
      </c>
      <c r="E42" s="1">
        <f>SUM($B$2:B42)</f>
        <v>289501</v>
      </c>
      <c r="F42" s="1">
        <f>SUM($C$2:C42)</f>
        <v>2901</v>
      </c>
      <c r="G42" s="1">
        <f>SUM($D$2:D42)</f>
        <v>0</v>
      </c>
      <c r="H42" s="1"/>
    </row>
    <row r="43" spans="1:8" x14ac:dyDescent="0.45">
      <c r="A43" t="s">
        <v>58</v>
      </c>
      <c r="B43">
        <v>0</v>
      </c>
      <c r="C43">
        <v>0</v>
      </c>
      <c r="D43" s="1">
        <v>0</v>
      </c>
      <c r="E43" s="1">
        <f>SUM($B$2:B43)</f>
        <v>289501</v>
      </c>
      <c r="F43" s="1">
        <f>SUM($C$2:C43)</f>
        <v>2901</v>
      </c>
      <c r="G43" s="1">
        <f>SUM($D$2:D43)</f>
        <v>0</v>
      </c>
      <c r="H43" s="1"/>
    </row>
    <row r="44" spans="1:8" x14ac:dyDescent="0.45">
      <c r="A44" t="s">
        <v>63</v>
      </c>
      <c r="B44">
        <v>9633</v>
      </c>
      <c r="C44">
        <v>468</v>
      </c>
      <c r="D44" s="1">
        <v>0</v>
      </c>
      <c r="E44" s="1">
        <f>SUM($B$2:B44)</f>
        <v>299134</v>
      </c>
      <c r="F44" s="1">
        <f>SUM($C$2:C44)</f>
        <v>3369</v>
      </c>
      <c r="G44" s="1">
        <f>SUM($D$2:D44)</f>
        <v>0</v>
      </c>
      <c r="H44" s="1"/>
    </row>
    <row r="45" spans="1:8" x14ac:dyDescent="0.45">
      <c r="A45" t="s">
        <v>61</v>
      </c>
      <c r="B45">
        <v>9348</v>
      </c>
      <c r="C45">
        <v>718</v>
      </c>
      <c r="D45" s="1">
        <v>0</v>
      </c>
      <c r="E45" s="1">
        <f>SUM($B$2:B45)</f>
        <v>308482</v>
      </c>
      <c r="F45" s="1">
        <f>SUM($C$2:C45)</f>
        <v>4087</v>
      </c>
      <c r="G45" s="1">
        <f>SUM($D$2:D45)</f>
        <v>0</v>
      </c>
      <c r="H45" s="1"/>
    </row>
    <row r="46" spans="1:8" x14ac:dyDescent="0.45">
      <c r="A46" t="s">
        <v>62</v>
      </c>
      <c r="B46">
        <v>7115</v>
      </c>
      <c r="C46">
        <v>3519</v>
      </c>
      <c r="D46" s="1">
        <v>0</v>
      </c>
      <c r="E46" s="1">
        <f>SUM($B$2:B46)</f>
        <v>315597</v>
      </c>
      <c r="F46" s="1">
        <f>SUM($C$2:C46)</f>
        <v>7606</v>
      </c>
      <c r="G46" s="1">
        <f>SUM($D$2:D46)</f>
        <v>0</v>
      </c>
      <c r="H46" s="1"/>
    </row>
    <row r="47" spans="1:8" x14ac:dyDescent="0.45">
      <c r="A47" t="s">
        <v>65</v>
      </c>
      <c r="B47">
        <v>10938</v>
      </c>
      <c r="C47">
        <v>4526</v>
      </c>
      <c r="D47" s="1">
        <v>0</v>
      </c>
      <c r="E47" s="1">
        <f>SUM($B$2:B47)</f>
        <v>326535</v>
      </c>
      <c r="F47" s="1">
        <f>SUM($C$2:C47)</f>
        <v>12132</v>
      </c>
      <c r="G47" s="1">
        <f>SUM($D$2:D47)</f>
        <v>0</v>
      </c>
      <c r="H47" s="1"/>
    </row>
    <row r="48" spans="1:8" x14ac:dyDescent="0.45">
      <c r="A48" t="s">
        <v>66</v>
      </c>
      <c r="B48">
        <v>11665</v>
      </c>
      <c r="C48">
        <v>4130</v>
      </c>
      <c r="D48" s="1">
        <v>0</v>
      </c>
      <c r="E48" s="1">
        <f>SUM($B$2:B48)</f>
        <v>338200</v>
      </c>
      <c r="F48" s="1">
        <f>SUM($C$2:C48)</f>
        <v>16262</v>
      </c>
      <c r="G48" s="1">
        <f>SUM($D$2:D48)</f>
        <v>0</v>
      </c>
      <c r="H48" s="1"/>
    </row>
    <row r="49" spans="1:8" x14ac:dyDescent="0.45">
      <c r="A49" t="s">
        <v>64</v>
      </c>
      <c r="B49">
        <v>2642</v>
      </c>
      <c r="C49">
        <v>521</v>
      </c>
      <c r="D49" s="1">
        <v>0</v>
      </c>
      <c r="E49" s="1">
        <f>SUM($B$2:B49)</f>
        <v>340842</v>
      </c>
      <c r="F49" s="1">
        <f>SUM($C$2:C49)</f>
        <v>16783</v>
      </c>
      <c r="G49" s="1">
        <f>SUM($D$2:D49)</f>
        <v>0</v>
      </c>
      <c r="H49" s="1"/>
    </row>
    <row r="50" spans="1:8" x14ac:dyDescent="0.45">
      <c r="A50" t="s">
        <v>67</v>
      </c>
      <c r="B50">
        <v>105</v>
      </c>
      <c r="C50">
        <v>42</v>
      </c>
      <c r="D50" s="1">
        <v>0</v>
      </c>
      <c r="E50" s="1">
        <f>SUM($B$2:B50)</f>
        <v>340947</v>
      </c>
      <c r="F50" s="1">
        <f>SUM($C$2:C50)</f>
        <v>16825</v>
      </c>
      <c r="G50" s="1">
        <f>SUM($D$2:D50)</f>
        <v>0</v>
      </c>
      <c r="H50" s="1"/>
    </row>
    <row r="51" spans="1:8" x14ac:dyDescent="0.45">
      <c r="A51" t="s">
        <v>69</v>
      </c>
      <c r="B51">
        <v>11652</v>
      </c>
      <c r="C51">
        <v>229</v>
      </c>
      <c r="D51" s="1">
        <v>0</v>
      </c>
      <c r="E51" s="1">
        <f>SUM($B$2:B51)</f>
        <v>352599</v>
      </c>
      <c r="F51" s="1">
        <f>SUM($C$2:C51)</f>
        <v>17054</v>
      </c>
      <c r="G51" s="1">
        <f>SUM($D$2:D51)</f>
        <v>0</v>
      </c>
      <c r="H51" s="1"/>
    </row>
    <row r="52" spans="1:8" x14ac:dyDescent="0.45">
      <c r="A52" t="s">
        <v>68</v>
      </c>
      <c r="B52">
        <v>13389</v>
      </c>
      <c r="C52">
        <v>1597</v>
      </c>
      <c r="D52" s="1">
        <v>0</v>
      </c>
      <c r="E52" s="1">
        <f>SUM($B$2:B52)</f>
        <v>365988</v>
      </c>
      <c r="F52" s="1">
        <f>SUM($C$2:C52)</f>
        <v>18651</v>
      </c>
      <c r="G52" s="1">
        <f>SUM($D$2:D52)</f>
        <v>0</v>
      </c>
      <c r="H52" s="1"/>
    </row>
    <row r="53" spans="1:8" x14ac:dyDescent="0.45">
      <c r="A53" t="s">
        <v>70</v>
      </c>
      <c r="B53">
        <v>11419</v>
      </c>
      <c r="C53">
        <v>1909</v>
      </c>
      <c r="D53" s="1">
        <v>0</v>
      </c>
      <c r="E53" s="1">
        <f>SUM($B$2:B53)</f>
        <v>377407</v>
      </c>
      <c r="F53" s="1">
        <f>SUM($C$2:C53)</f>
        <v>20560</v>
      </c>
      <c r="G53" s="1">
        <f>SUM($D$2:D53)</f>
        <v>0</v>
      </c>
      <c r="H53" s="1"/>
    </row>
    <row r="54" spans="1:8" x14ac:dyDescent="0.45">
      <c r="A54" t="s">
        <v>71</v>
      </c>
      <c r="B54">
        <v>12440</v>
      </c>
      <c r="C54">
        <v>1584</v>
      </c>
      <c r="D54" s="1">
        <v>0</v>
      </c>
      <c r="E54" s="1">
        <f>SUM($B$2:B54)</f>
        <v>389847</v>
      </c>
      <c r="F54" s="1">
        <f>SUM($C$2:C54)</f>
        <v>22144</v>
      </c>
      <c r="G54" s="1">
        <f>SUM($D$2:D54)</f>
        <v>0</v>
      </c>
      <c r="H54" s="1"/>
    </row>
    <row r="55" spans="1:8" x14ac:dyDescent="0.45">
      <c r="A55" t="s">
        <v>72</v>
      </c>
      <c r="B55">
        <v>11454</v>
      </c>
      <c r="C55">
        <v>367</v>
      </c>
      <c r="D55" s="1">
        <v>0</v>
      </c>
      <c r="E55" s="1">
        <f>SUM($B$2:B55)</f>
        <v>401301</v>
      </c>
      <c r="F55" s="1">
        <f>SUM($C$2:C55)</f>
        <v>22511</v>
      </c>
      <c r="G55" s="1">
        <f>SUM($D$2:D55)</f>
        <v>0</v>
      </c>
      <c r="H55" s="1"/>
    </row>
    <row r="56" spans="1:8" x14ac:dyDescent="0.45">
      <c r="A56" t="s">
        <v>76</v>
      </c>
      <c r="B56">
        <v>4572</v>
      </c>
      <c r="C56">
        <v>0</v>
      </c>
      <c r="D56" s="1">
        <v>0</v>
      </c>
      <c r="E56" s="1">
        <f>SUM($B$2:B56)</f>
        <v>405873</v>
      </c>
      <c r="F56" s="1">
        <f>SUM($C$2:C56)</f>
        <v>22511</v>
      </c>
      <c r="G56" s="1">
        <f>SUM($D$2:D56)</f>
        <v>0</v>
      </c>
      <c r="H56" s="1"/>
    </row>
    <row r="57" spans="1:8" x14ac:dyDescent="0.45">
      <c r="A57" t="s">
        <v>74</v>
      </c>
      <c r="B57">
        <v>203</v>
      </c>
      <c r="C57">
        <v>0</v>
      </c>
      <c r="D57" s="1">
        <v>0</v>
      </c>
      <c r="E57" s="1">
        <f>SUM($B$2:B57)</f>
        <v>406076</v>
      </c>
      <c r="F57" s="1">
        <f>SUM($C$2:C57)</f>
        <v>22511</v>
      </c>
      <c r="G57" s="1">
        <f>SUM($D$2:D57)</f>
        <v>0</v>
      </c>
      <c r="H57" s="1"/>
    </row>
    <row r="58" spans="1:8" x14ac:dyDescent="0.45">
      <c r="A58" t="s">
        <v>73</v>
      </c>
      <c r="B58">
        <v>12923</v>
      </c>
      <c r="C58">
        <v>25</v>
      </c>
      <c r="D58" s="1">
        <v>0</v>
      </c>
      <c r="E58" s="1">
        <f>SUM($B$2:B58)</f>
        <v>418999</v>
      </c>
      <c r="F58" s="1">
        <f>SUM($C$2:C58)</f>
        <v>22536</v>
      </c>
      <c r="G58" s="1">
        <f>SUM($D$2:D58)</f>
        <v>0</v>
      </c>
      <c r="H58" s="1"/>
    </row>
    <row r="59" spans="1:8" x14ac:dyDescent="0.45">
      <c r="A59" t="s">
        <v>75</v>
      </c>
      <c r="B59">
        <v>14770</v>
      </c>
      <c r="C59">
        <v>3</v>
      </c>
      <c r="D59" s="1">
        <v>0</v>
      </c>
      <c r="E59" s="1">
        <f>SUM($B$2:B59)</f>
        <v>433769</v>
      </c>
      <c r="F59" s="1">
        <f>SUM($C$2:C59)</f>
        <v>22539</v>
      </c>
      <c r="G59" s="1">
        <f>SUM($D$2:D59)</f>
        <v>0</v>
      </c>
      <c r="H59" s="1"/>
    </row>
    <row r="60" spans="1:8" x14ac:dyDescent="0.45">
      <c r="A60" t="s">
        <v>78</v>
      </c>
      <c r="B60">
        <v>16682</v>
      </c>
      <c r="C60">
        <v>2</v>
      </c>
      <c r="D60" s="1">
        <v>0</v>
      </c>
      <c r="E60" s="1">
        <f>SUM($B$2:B60)</f>
        <v>450451</v>
      </c>
      <c r="F60" s="1">
        <f>SUM($C$2:C60)</f>
        <v>22541</v>
      </c>
      <c r="G60" s="1">
        <f>SUM($D$2:D60)</f>
        <v>0</v>
      </c>
      <c r="H60" s="1"/>
    </row>
    <row r="61" spans="1:8" x14ac:dyDescent="0.45">
      <c r="A61" t="s">
        <v>79</v>
      </c>
      <c r="B61">
        <v>31454</v>
      </c>
      <c r="C61">
        <v>0</v>
      </c>
      <c r="D61" s="1">
        <v>0</v>
      </c>
      <c r="E61" s="1">
        <f>SUM($B$2:B61)</f>
        <v>481905</v>
      </c>
      <c r="F61" s="1">
        <f>SUM($C$2:C61)</f>
        <v>22541</v>
      </c>
      <c r="G61" s="1">
        <f>SUM($D$2:D61)</f>
        <v>0</v>
      </c>
      <c r="H61" s="1"/>
    </row>
    <row r="62" spans="1:8" x14ac:dyDescent="0.45">
      <c r="A62" t="s">
        <v>77</v>
      </c>
      <c r="B62">
        <v>35994</v>
      </c>
      <c r="C62">
        <v>6</v>
      </c>
      <c r="D62" s="1">
        <v>0</v>
      </c>
      <c r="E62" s="1">
        <f>SUM($B$2:B62)</f>
        <v>517899</v>
      </c>
      <c r="F62" s="1">
        <f>SUM($C$2:C62)</f>
        <v>22547</v>
      </c>
      <c r="G62" s="1">
        <f>SUM($D$2:D62)</f>
        <v>0</v>
      </c>
      <c r="H62" s="1"/>
    </row>
    <row r="63" spans="1:8" x14ac:dyDescent="0.45">
      <c r="A63" t="s">
        <v>81</v>
      </c>
      <c r="B63">
        <v>15117</v>
      </c>
      <c r="C63">
        <v>0</v>
      </c>
      <c r="D63" s="1">
        <v>0</v>
      </c>
      <c r="E63" s="1">
        <f>SUM($B$2:B63)</f>
        <v>533016</v>
      </c>
      <c r="F63" s="1">
        <f>SUM($C$2:C63)</f>
        <v>22547</v>
      </c>
      <c r="G63" s="1">
        <f>SUM($D$2:D63)</f>
        <v>0</v>
      </c>
      <c r="H63" s="1"/>
    </row>
    <row r="64" spans="1:8" x14ac:dyDescent="0.45">
      <c r="A64" t="s">
        <v>80</v>
      </c>
      <c r="B64">
        <v>1303</v>
      </c>
      <c r="C64">
        <v>0</v>
      </c>
      <c r="D64" s="1">
        <v>0</v>
      </c>
      <c r="E64" s="1">
        <f>SUM($B$2:B64)</f>
        <v>534319</v>
      </c>
      <c r="F64" s="1">
        <f>SUM($C$2:C64)</f>
        <v>22547</v>
      </c>
      <c r="G64" s="1">
        <f>SUM($D$2:D64)</f>
        <v>0</v>
      </c>
      <c r="H64" s="1"/>
    </row>
    <row r="65" spans="1:8" x14ac:dyDescent="0.45">
      <c r="A65" t="s">
        <v>82</v>
      </c>
      <c r="B65">
        <v>45173</v>
      </c>
      <c r="C65">
        <v>1</v>
      </c>
      <c r="D65" s="1">
        <v>0</v>
      </c>
      <c r="E65" s="1">
        <f>SUM($B$2:B65)</f>
        <v>579492</v>
      </c>
      <c r="F65" s="1">
        <f>SUM($C$2:C65)</f>
        <v>22548</v>
      </c>
      <c r="G65" s="1">
        <f>SUM($D$2:D65)</f>
        <v>0</v>
      </c>
      <c r="H65" s="1"/>
    </row>
    <row r="66" spans="1:8" x14ac:dyDescent="0.45">
      <c r="A66" t="s">
        <v>35</v>
      </c>
      <c r="B66">
        <v>48638</v>
      </c>
      <c r="C66">
        <v>11</v>
      </c>
      <c r="D66" s="1">
        <v>0</v>
      </c>
      <c r="E66" s="1">
        <f>SUM($B$2:B66)</f>
        <v>628130</v>
      </c>
      <c r="F66" s="1">
        <f>SUM($C$2:C66)</f>
        <v>22559</v>
      </c>
      <c r="G66" s="1">
        <f>SUM($D$2:D66)</f>
        <v>0</v>
      </c>
      <c r="H66" s="1"/>
    </row>
    <row r="67" spans="1:8" x14ac:dyDescent="0.45">
      <c r="A67" t="s">
        <v>33</v>
      </c>
      <c r="B67">
        <v>49466</v>
      </c>
      <c r="C67">
        <v>25</v>
      </c>
      <c r="D67" s="1">
        <v>0</v>
      </c>
      <c r="E67" s="1">
        <f>SUM($B$2:B67)</f>
        <v>677596</v>
      </c>
      <c r="F67" s="1">
        <f>SUM($C$2:C67)</f>
        <v>22584</v>
      </c>
      <c r="G67" s="1">
        <f>SUM($D$2:D67)</f>
        <v>0</v>
      </c>
      <c r="H67" s="1"/>
    </row>
    <row r="68" spans="1:8" x14ac:dyDescent="0.45">
      <c r="A68" t="s">
        <v>34</v>
      </c>
      <c r="B68">
        <v>50275</v>
      </c>
      <c r="C68">
        <v>4708</v>
      </c>
      <c r="D68" s="1">
        <v>0</v>
      </c>
      <c r="E68" s="1">
        <f>SUM($B$2:B68)</f>
        <v>727871</v>
      </c>
      <c r="F68" s="1">
        <f>SUM($C$2:C68)</f>
        <v>27292</v>
      </c>
      <c r="G68" s="1">
        <f>SUM($D$2:D68)</f>
        <v>0</v>
      </c>
      <c r="H68" s="1"/>
    </row>
    <row r="69" spans="1:8" x14ac:dyDescent="0.45">
      <c r="A69" t="s">
        <v>37</v>
      </c>
      <c r="B69">
        <v>60902</v>
      </c>
      <c r="C69">
        <v>4897</v>
      </c>
      <c r="D69" s="1">
        <v>0</v>
      </c>
      <c r="E69" s="1">
        <f>SUM($B$2:B69)</f>
        <v>788773</v>
      </c>
      <c r="F69" s="1">
        <f>SUM($C$2:C69)</f>
        <v>32189</v>
      </c>
      <c r="G69" s="1">
        <f>SUM($D$2:D69)</f>
        <v>0</v>
      </c>
      <c r="H69" s="1"/>
    </row>
    <row r="70" spans="1:8" x14ac:dyDescent="0.45">
      <c r="A70" t="s">
        <v>38</v>
      </c>
      <c r="B70">
        <v>29934</v>
      </c>
      <c r="C70">
        <v>2286</v>
      </c>
      <c r="D70" s="1">
        <v>0</v>
      </c>
      <c r="E70" s="1">
        <f>SUM($B$2:B70)</f>
        <v>818707</v>
      </c>
      <c r="F70" s="1">
        <f>SUM($C$2:C70)</f>
        <v>34475</v>
      </c>
      <c r="G70" s="1">
        <f>SUM($D$2:D70)</f>
        <v>0</v>
      </c>
      <c r="H70" s="1"/>
    </row>
    <row r="71" spans="1:8" x14ac:dyDescent="0.45">
      <c r="A71" t="s">
        <v>36</v>
      </c>
      <c r="B71">
        <v>2492</v>
      </c>
      <c r="C71">
        <v>0</v>
      </c>
      <c r="D71" s="1">
        <v>0</v>
      </c>
      <c r="E71" s="1">
        <f>SUM($B$2:B71)</f>
        <v>821199</v>
      </c>
      <c r="F71" s="1">
        <f>SUM($C$2:C71)</f>
        <v>34475</v>
      </c>
      <c r="G71" s="1">
        <f>SUM($D$2:D71)</f>
        <v>0</v>
      </c>
      <c r="H71" s="1"/>
    </row>
    <row r="72" spans="1:8" x14ac:dyDescent="0.45">
      <c r="A72" t="s">
        <v>40</v>
      </c>
      <c r="B72">
        <v>54087</v>
      </c>
      <c r="C72">
        <v>6126</v>
      </c>
      <c r="D72" s="1">
        <v>0</v>
      </c>
      <c r="E72" s="1">
        <f>SUM($B$2:B72)</f>
        <v>875286</v>
      </c>
      <c r="F72" s="1">
        <f>SUM($C$2:C72)</f>
        <v>40601</v>
      </c>
      <c r="G72" s="1">
        <f>SUM($D$2:D72)</f>
        <v>0</v>
      </c>
      <c r="H72" s="1"/>
    </row>
    <row r="73" spans="1:8" x14ac:dyDescent="0.45">
      <c r="A73" t="s">
        <v>39</v>
      </c>
      <c r="B73">
        <v>63973</v>
      </c>
      <c r="C73">
        <v>6540</v>
      </c>
      <c r="D73" s="1">
        <v>0</v>
      </c>
      <c r="E73" s="1">
        <f>SUM($B$2:B73)</f>
        <v>939259</v>
      </c>
      <c r="F73" s="1">
        <f>SUM($C$2:C73)</f>
        <v>47141</v>
      </c>
      <c r="G73" s="1">
        <f>SUM($D$2:D73)</f>
        <v>0</v>
      </c>
      <c r="H73" s="1"/>
    </row>
    <row r="74" spans="1:8" x14ac:dyDescent="0.45">
      <c r="A74" t="s">
        <v>92</v>
      </c>
      <c r="B74">
        <v>80343</v>
      </c>
      <c r="C74">
        <v>5008</v>
      </c>
      <c r="D74" s="1">
        <v>0</v>
      </c>
      <c r="E74" s="1">
        <f>SUM($B$2:B74)</f>
        <v>1019602</v>
      </c>
      <c r="F74" s="1">
        <f>SUM($C$2:C74)</f>
        <v>52149</v>
      </c>
      <c r="G74" s="1">
        <f>SUM($D$2:D74)</f>
        <v>0</v>
      </c>
      <c r="H74" s="1"/>
    </row>
    <row r="75" spans="1:8" x14ac:dyDescent="0.45">
      <c r="A75" t="s">
        <v>93</v>
      </c>
      <c r="B75">
        <v>90059</v>
      </c>
      <c r="C75">
        <v>8745</v>
      </c>
      <c r="D75" s="1">
        <v>0</v>
      </c>
      <c r="E75" s="1">
        <f>SUM($B$2:B75)</f>
        <v>1109661</v>
      </c>
      <c r="F75" s="1">
        <f>SUM($C$2:C75)</f>
        <v>60894</v>
      </c>
      <c r="G75" s="1">
        <f>SUM($D$2:D75)</f>
        <v>0</v>
      </c>
      <c r="H75" s="1"/>
    </row>
    <row r="76" spans="1:8" x14ac:dyDescent="0.45">
      <c r="A76" t="s">
        <v>91</v>
      </c>
      <c r="B76">
        <v>100102</v>
      </c>
      <c r="C76">
        <v>9306</v>
      </c>
      <c r="D76" s="1">
        <v>0</v>
      </c>
      <c r="E76" s="1">
        <f>SUM($B$2:B76)</f>
        <v>1209763</v>
      </c>
      <c r="F76" s="1">
        <f>SUM($C$2:C76)</f>
        <v>70200</v>
      </c>
      <c r="G76" s="1">
        <f>SUM($D$2:D76)</f>
        <v>0</v>
      </c>
      <c r="H76" s="1"/>
    </row>
    <row r="77" spans="1:8" x14ac:dyDescent="0.45">
      <c r="A77" t="s">
        <v>95</v>
      </c>
      <c r="B77">
        <v>18803</v>
      </c>
      <c r="C77">
        <v>3858</v>
      </c>
      <c r="D77" s="1">
        <v>0</v>
      </c>
      <c r="E77" s="1">
        <f>SUM($B$2:B77)</f>
        <v>1228566</v>
      </c>
      <c r="F77" s="1">
        <f>SUM($C$2:C77)</f>
        <v>74058</v>
      </c>
      <c r="G77" s="1">
        <f>SUM($D$2:D77)</f>
        <v>0</v>
      </c>
      <c r="H77" s="1"/>
    </row>
    <row r="78" spans="1:8" x14ac:dyDescent="0.45">
      <c r="A78" t="s">
        <v>96</v>
      </c>
      <c r="B78">
        <v>607</v>
      </c>
      <c r="C78">
        <v>200</v>
      </c>
      <c r="D78" s="1">
        <v>0</v>
      </c>
      <c r="E78" s="1">
        <f>SUM($B$2:B78)</f>
        <v>1229173</v>
      </c>
      <c r="F78" s="1">
        <f>SUM($C$2:C78)</f>
        <v>74258</v>
      </c>
      <c r="G78" s="1">
        <f>SUM($D$2:D78)</f>
        <v>0</v>
      </c>
      <c r="H78" s="1"/>
    </row>
    <row r="79" spans="1:8" x14ac:dyDescent="0.45">
      <c r="A79" t="s">
        <v>94</v>
      </c>
      <c r="B79">
        <v>29538</v>
      </c>
      <c r="C79">
        <v>10020</v>
      </c>
      <c r="D79" s="1">
        <v>0</v>
      </c>
      <c r="E79" s="1">
        <f>SUM($B$2:B79)</f>
        <v>1258711</v>
      </c>
      <c r="F79" s="1">
        <f>SUM($C$2:C79)</f>
        <v>84278</v>
      </c>
      <c r="G79" s="1">
        <f>SUM($D$2:D79)</f>
        <v>0</v>
      </c>
      <c r="H79" s="1"/>
    </row>
    <row r="80" spans="1:8" x14ac:dyDescent="0.45">
      <c r="A80" t="s">
        <v>98</v>
      </c>
      <c r="B80">
        <v>30997</v>
      </c>
      <c r="C80">
        <v>10004</v>
      </c>
      <c r="D80" s="1">
        <v>0</v>
      </c>
      <c r="E80" s="1">
        <f>SUM($B$2:B80)</f>
        <v>1289708</v>
      </c>
      <c r="F80" s="1">
        <f>SUM($C$2:C80)</f>
        <v>94282</v>
      </c>
      <c r="G80" s="1">
        <f>SUM($D$2:D80)</f>
        <v>0</v>
      </c>
      <c r="H80" s="1"/>
    </row>
    <row r="81" spans="1:8" x14ac:dyDescent="0.45">
      <c r="A81" t="s">
        <v>97</v>
      </c>
      <c r="B81">
        <v>3362</v>
      </c>
      <c r="C81">
        <v>7332</v>
      </c>
      <c r="D81" s="1">
        <v>0</v>
      </c>
      <c r="E81" s="1">
        <f>SUM($B$2:B81)</f>
        <v>1293070</v>
      </c>
      <c r="F81" s="1">
        <f>SUM($C$2:C81)</f>
        <v>101614</v>
      </c>
      <c r="G81" s="1">
        <f>SUM($D$2:D81)</f>
        <v>0</v>
      </c>
      <c r="H81" s="1"/>
    </row>
    <row r="82" spans="1:8" x14ac:dyDescent="0.45">
      <c r="A82" t="s">
        <v>101</v>
      </c>
      <c r="B82">
        <v>18131</v>
      </c>
      <c r="C82">
        <v>24034</v>
      </c>
      <c r="D82" s="1">
        <v>0</v>
      </c>
      <c r="E82" s="1">
        <f>SUM($B$2:B82)</f>
        <v>1311201</v>
      </c>
      <c r="F82" s="1">
        <f>SUM($C$2:C82)</f>
        <v>125648</v>
      </c>
      <c r="G82" s="1">
        <f>SUM($D$2:D82)</f>
        <v>0</v>
      </c>
      <c r="H82" s="1"/>
    </row>
    <row r="83" spans="1:8" x14ac:dyDescent="0.45">
      <c r="A83" t="s">
        <v>100</v>
      </c>
      <c r="B83">
        <v>17545</v>
      </c>
      <c r="C83">
        <v>26518</v>
      </c>
      <c r="D83" s="1">
        <v>0</v>
      </c>
      <c r="E83" s="1">
        <f>SUM($B$2:B83)</f>
        <v>1328746</v>
      </c>
      <c r="F83" s="1">
        <f>SUM($C$2:C83)</f>
        <v>152166</v>
      </c>
      <c r="G83" s="1">
        <f>SUM($D$2:D83)</f>
        <v>0</v>
      </c>
      <c r="H83" s="1"/>
    </row>
    <row r="84" spans="1:8" x14ac:dyDescent="0.45">
      <c r="A84" t="s">
        <v>99</v>
      </c>
      <c r="B84">
        <v>6605</v>
      </c>
      <c r="C84">
        <v>13312</v>
      </c>
      <c r="D84" s="1">
        <v>0</v>
      </c>
      <c r="E84" s="1">
        <f>SUM($B$2:B84)</f>
        <v>1335351</v>
      </c>
      <c r="F84" s="1">
        <f>SUM($C$2:C84)</f>
        <v>165478</v>
      </c>
      <c r="G84" s="1">
        <f>SUM($D$2:D84)</f>
        <v>0</v>
      </c>
      <c r="H84" s="1"/>
    </row>
    <row r="85" spans="1:8" x14ac:dyDescent="0.45">
      <c r="A85" t="s">
        <v>103</v>
      </c>
      <c r="B85">
        <v>1</v>
      </c>
      <c r="C85">
        <v>1288</v>
      </c>
      <c r="D85" s="1">
        <v>0</v>
      </c>
      <c r="E85" s="1">
        <f>SUM($B$2:B85)</f>
        <v>1335352</v>
      </c>
      <c r="F85" s="1">
        <f>SUM($C$2:C85)</f>
        <v>166766</v>
      </c>
      <c r="G85" s="1">
        <f>SUM($D$2:D85)</f>
        <v>0</v>
      </c>
      <c r="H85" s="1"/>
    </row>
    <row r="86" spans="1:8" x14ac:dyDescent="0.45">
      <c r="A86" t="s">
        <v>102</v>
      </c>
      <c r="B86">
        <v>3757</v>
      </c>
      <c r="C86">
        <v>27638</v>
      </c>
      <c r="D86" s="1">
        <v>0</v>
      </c>
      <c r="E86" s="1">
        <f>SUM($B$2:B86)</f>
        <v>1339109</v>
      </c>
      <c r="F86" s="1">
        <f>SUM($C$2:C86)</f>
        <v>194404</v>
      </c>
      <c r="G86" s="1">
        <f>SUM($D$2:D86)</f>
        <v>0</v>
      </c>
      <c r="H86" s="1"/>
    </row>
    <row r="87" spans="1:8" x14ac:dyDescent="0.45">
      <c r="A87" t="s">
        <v>106</v>
      </c>
      <c r="B87">
        <v>3313</v>
      </c>
      <c r="C87">
        <v>29299</v>
      </c>
      <c r="D87" s="1">
        <v>0</v>
      </c>
      <c r="E87" s="1">
        <f>SUM($B$2:B87)</f>
        <v>1342422</v>
      </c>
      <c r="F87" s="1">
        <f>SUM($C$2:C87)</f>
        <v>223703</v>
      </c>
      <c r="G87" s="1">
        <f>SUM($D$2:D87)</f>
        <v>0</v>
      </c>
      <c r="H87" s="1"/>
    </row>
    <row r="88" spans="1:8" x14ac:dyDescent="0.45">
      <c r="A88" t="s">
        <v>105</v>
      </c>
      <c r="B88">
        <v>2269</v>
      </c>
      <c r="C88">
        <v>30226</v>
      </c>
      <c r="D88" s="1">
        <v>0</v>
      </c>
      <c r="E88" s="1">
        <f>SUM($B$2:B88)</f>
        <v>1344691</v>
      </c>
      <c r="F88" s="1">
        <f>SUM($C$2:C88)</f>
        <v>253929</v>
      </c>
      <c r="G88" s="1">
        <f>SUM($D$2:D88)</f>
        <v>0</v>
      </c>
      <c r="H88" s="1"/>
    </row>
    <row r="89" spans="1:8" x14ac:dyDescent="0.45">
      <c r="A89" t="s">
        <v>104</v>
      </c>
      <c r="B89">
        <v>4146</v>
      </c>
      <c r="C89">
        <v>28982</v>
      </c>
      <c r="D89" s="1">
        <v>0</v>
      </c>
      <c r="E89" s="1">
        <f>SUM($B$2:B89)</f>
        <v>1348837</v>
      </c>
      <c r="F89" s="1">
        <f>SUM($C$2:C89)</f>
        <v>282911</v>
      </c>
      <c r="G89" s="1">
        <f>SUM($D$2:D89)</f>
        <v>0</v>
      </c>
      <c r="H89" s="1"/>
    </row>
    <row r="90" spans="1:8" x14ac:dyDescent="0.45">
      <c r="A90" t="s">
        <v>107</v>
      </c>
      <c r="B90">
        <v>4799</v>
      </c>
      <c r="C90">
        <v>30654</v>
      </c>
      <c r="D90" s="1">
        <v>0</v>
      </c>
      <c r="E90" s="1">
        <f>SUM($B$2:B90)</f>
        <v>1353636</v>
      </c>
      <c r="F90" s="1">
        <f>SUM($C$2:C90)</f>
        <v>313565</v>
      </c>
      <c r="G90" s="1">
        <f>SUM($D$2:D90)</f>
        <v>0</v>
      </c>
      <c r="H90" s="1"/>
    </row>
    <row r="91" spans="1:8" x14ac:dyDescent="0.45">
      <c r="A91" t="s">
        <v>108</v>
      </c>
      <c r="B91">
        <v>1172</v>
      </c>
      <c r="C91">
        <v>16095</v>
      </c>
      <c r="D91" s="1">
        <v>0</v>
      </c>
      <c r="E91" s="1">
        <f>SUM($B$2:B91)</f>
        <v>1354808</v>
      </c>
      <c r="F91" s="1">
        <f>SUM($C$2:C91)</f>
        <v>329660</v>
      </c>
      <c r="G91" s="1">
        <f>SUM($D$2:D91)</f>
        <v>0</v>
      </c>
      <c r="H91" s="1"/>
    </row>
    <row r="92" spans="1:8" x14ac:dyDescent="0.45">
      <c r="A92" t="s">
        <v>111</v>
      </c>
      <c r="B92">
        <v>1</v>
      </c>
      <c r="C92">
        <v>2002</v>
      </c>
      <c r="D92" s="1">
        <v>0</v>
      </c>
      <c r="E92" s="1">
        <f>SUM($B$2:B92)</f>
        <v>1354809</v>
      </c>
      <c r="F92" s="1">
        <f>SUM($C$2:C92)</f>
        <v>331662</v>
      </c>
      <c r="G92" s="1">
        <f>SUM($D$2:D92)</f>
        <v>0</v>
      </c>
      <c r="H92" s="1"/>
    </row>
    <row r="93" spans="1:8" x14ac:dyDescent="0.45">
      <c r="A93" t="s">
        <v>110</v>
      </c>
      <c r="B93">
        <v>4347</v>
      </c>
      <c r="C93">
        <v>35588</v>
      </c>
      <c r="D93" s="1">
        <v>0</v>
      </c>
      <c r="E93" s="1">
        <f>SUM($B$2:B93)</f>
        <v>1359156</v>
      </c>
      <c r="F93" s="1">
        <f>SUM($C$2:C93)</f>
        <v>367250</v>
      </c>
      <c r="G93" s="1">
        <f>SUM($D$2:D93)</f>
        <v>0</v>
      </c>
      <c r="H93" s="1"/>
    </row>
    <row r="94" spans="1:8" x14ac:dyDescent="0.45">
      <c r="A94" t="s">
        <v>109</v>
      </c>
      <c r="B94">
        <v>4337</v>
      </c>
      <c r="C94">
        <v>47172</v>
      </c>
      <c r="D94" s="1">
        <v>0</v>
      </c>
      <c r="E94" s="1">
        <f>SUM($B$2:B94)</f>
        <v>1363493</v>
      </c>
      <c r="F94" s="1">
        <f>SUM($C$2:C94)</f>
        <v>414422</v>
      </c>
      <c r="G94" s="1">
        <f>SUM($D$2:D94)</f>
        <v>0</v>
      </c>
      <c r="H94" s="1"/>
    </row>
    <row r="95" spans="1:8" x14ac:dyDescent="0.45">
      <c r="A95" t="s">
        <v>114</v>
      </c>
      <c r="B95">
        <v>639</v>
      </c>
      <c r="C95">
        <v>31856</v>
      </c>
      <c r="D95" s="1">
        <v>0</v>
      </c>
      <c r="E95" s="1">
        <f>SUM($B$2:B95)</f>
        <v>1364132</v>
      </c>
      <c r="F95" s="1">
        <f>SUM($C$2:C95)</f>
        <v>446278</v>
      </c>
      <c r="G95" s="1">
        <f>SUM($D$2:D95)</f>
        <v>0</v>
      </c>
      <c r="H95" s="1"/>
    </row>
    <row r="96" spans="1:8" x14ac:dyDescent="0.45">
      <c r="A96" t="s">
        <v>113</v>
      </c>
      <c r="B96">
        <v>4093</v>
      </c>
      <c r="C96">
        <v>71062</v>
      </c>
      <c r="D96" s="1">
        <v>0</v>
      </c>
      <c r="E96" s="1">
        <f>SUM($B$2:B96)</f>
        <v>1368225</v>
      </c>
      <c r="F96" s="1">
        <f>SUM($C$2:C96)</f>
        <v>517340</v>
      </c>
      <c r="G96" s="1">
        <f>SUM($D$2:D96)</f>
        <v>0</v>
      </c>
      <c r="H96" s="1"/>
    </row>
    <row r="97" spans="1:8" x14ac:dyDescent="0.45">
      <c r="A97" t="s">
        <v>112</v>
      </c>
      <c r="B97">
        <v>4622</v>
      </c>
      <c r="C97">
        <v>82045</v>
      </c>
      <c r="D97" s="1">
        <v>0</v>
      </c>
      <c r="E97" s="1">
        <f>SUM($B$2:B97)</f>
        <v>1372847</v>
      </c>
      <c r="F97" s="1">
        <f>SUM($C$2:C97)</f>
        <v>599385</v>
      </c>
      <c r="G97" s="1">
        <f>SUM($D$2:D97)</f>
        <v>0</v>
      </c>
      <c r="H97" s="1"/>
    </row>
    <row r="98" spans="1:8" x14ac:dyDescent="0.45">
      <c r="A98" t="s">
        <v>115</v>
      </c>
      <c r="B98">
        <v>4117</v>
      </c>
      <c r="C98">
        <v>14779</v>
      </c>
      <c r="D98" s="1">
        <v>0</v>
      </c>
      <c r="E98" s="1">
        <f>SUM($B$2:B98)</f>
        <v>1376964</v>
      </c>
      <c r="F98" s="1">
        <f>SUM($C$2:C98)</f>
        <v>614164</v>
      </c>
      <c r="G98" s="1">
        <f>SUM($D$2:D98)</f>
        <v>0</v>
      </c>
      <c r="H98" s="1"/>
    </row>
    <row r="99" spans="1:8" x14ac:dyDescent="0.45">
      <c r="A99" t="s">
        <v>117</v>
      </c>
      <c r="B99">
        <v>202</v>
      </c>
      <c r="C99">
        <v>25</v>
      </c>
      <c r="D99" s="1">
        <v>0</v>
      </c>
      <c r="E99" s="1">
        <f>SUM($B$2:B99)</f>
        <v>1377166</v>
      </c>
      <c r="F99" s="1">
        <f>SUM($C$2:C99)</f>
        <v>614189</v>
      </c>
      <c r="G99" s="1">
        <f>SUM($D$2:D99)</f>
        <v>0</v>
      </c>
      <c r="H99" s="1"/>
    </row>
    <row r="100" spans="1:8" x14ac:dyDescent="0.45">
      <c r="A100" t="s">
        <v>116</v>
      </c>
      <c r="B100">
        <v>25073</v>
      </c>
      <c r="C100">
        <v>37659</v>
      </c>
      <c r="D100" s="1">
        <v>0</v>
      </c>
      <c r="E100" s="1">
        <f>SUM($B$2:B100)</f>
        <v>1402239</v>
      </c>
      <c r="F100" s="1">
        <f>SUM($C$2:C100)</f>
        <v>651848</v>
      </c>
      <c r="G100" s="1">
        <f>SUM($D$2:D100)</f>
        <v>0</v>
      </c>
      <c r="H100" s="1"/>
    </row>
    <row r="101" spans="1:8" x14ac:dyDescent="0.45">
      <c r="A101" t="s">
        <v>118</v>
      </c>
      <c r="B101">
        <v>25744</v>
      </c>
      <c r="C101">
        <v>36586</v>
      </c>
      <c r="D101" s="1">
        <v>0</v>
      </c>
      <c r="E101" s="1">
        <f>SUM($B$2:B101)</f>
        <v>1427983</v>
      </c>
      <c r="F101" s="1">
        <f>SUM($C$2:C101)</f>
        <v>688434</v>
      </c>
      <c r="G101" s="1">
        <f>SUM($D$2:D101)</f>
        <v>0</v>
      </c>
      <c r="H101" s="1"/>
    </row>
    <row r="102" spans="1:8" x14ac:dyDescent="0.45">
      <c r="A102" t="s">
        <v>119</v>
      </c>
      <c r="B102">
        <v>30583</v>
      </c>
      <c r="C102">
        <v>29005</v>
      </c>
      <c r="D102" s="1">
        <v>0</v>
      </c>
      <c r="E102" s="1">
        <f>SUM($B$2:B102)</f>
        <v>1458566</v>
      </c>
      <c r="F102" s="1">
        <f>SUM($C$2:C102)</f>
        <v>717439</v>
      </c>
      <c r="G102" s="1">
        <f>SUM($D$2:D102)</f>
        <v>0</v>
      </c>
      <c r="H102" s="1"/>
    </row>
    <row r="103" spans="1:8" x14ac:dyDescent="0.45">
      <c r="A103" t="s">
        <v>121</v>
      </c>
      <c r="B103">
        <v>271782</v>
      </c>
      <c r="C103">
        <v>23394</v>
      </c>
      <c r="D103" s="1">
        <v>0</v>
      </c>
      <c r="E103" s="1">
        <f>SUM($B$2:B103)</f>
        <v>1730348</v>
      </c>
      <c r="F103" s="1">
        <f>SUM($C$2:C103)</f>
        <v>740833</v>
      </c>
      <c r="G103" s="1">
        <f>SUM($D$2:D103)</f>
        <v>0</v>
      </c>
      <c r="H103" s="1"/>
    </row>
    <row r="104" spans="1:8" x14ac:dyDescent="0.45">
      <c r="A104" t="s">
        <v>120</v>
      </c>
      <c r="B104">
        <v>227469</v>
      </c>
      <c r="C104">
        <v>29472</v>
      </c>
      <c r="D104" s="1">
        <v>0</v>
      </c>
      <c r="E104" s="1">
        <f>SUM($B$2:B104)</f>
        <v>1957817</v>
      </c>
      <c r="F104" s="1">
        <f>SUM($C$2:C104)</f>
        <v>770305</v>
      </c>
      <c r="G104" s="1">
        <f>SUM($D$2:D104)</f>
        <v>0</v>
      </c>
      <c r="H104" s="1"/>
    </row>
    <row r="105" spans="1:8" x14ac:dyDescent="0.45">
      <c r="A105" t="s">
        <v>123</v>
      </c>
      <c r="B105">
        <v>78424</v>
      </c>
      <c r="C105">
        <v>4602</v>
      </c>
      <c r="D105" s="1">
        <v>0</v>
      </c>
      <c r="E105" s="1">
        <f>SUM($B$2:B105)</f>
        <v>2036241</v>
      </c>
      <c r="F105" s="1">
        <f>SUM($C$2:C105)</f>
        <v>774907</v>
      </c>
      <c r="G105" s="1">
        <f>SUM($D$2:D105)</f>
        <v>0</v>
      </c>
      <c r="H105" s="1"/>
    </row>
    <row r="106" spans="1:8" x14ac:dyDescent="0.45">
      <c r="A106" t="s">
        <v>124</v>
      </c>
      <c r="B106">
        <v>3190</v>
      </c>
      <c r="C106">
        <v>9</v>
      </c>
      <c r="D106" s="1">
        <v>0</v>
      </c>
      <c r="E106" s="1">
        <f>SUM($B$2:B106)</f>
        <v>2039431</v>
      </c>
      <c r="F106" s="1">
        <f>SUM($C$2:C106)</f>
        <v>774916</v>
      </c>
      <c r="G106" s="1">
        <f>SUM($D$2:D106)</f>
        <v>0</v>
      </c>
      <c r="H106" s="1"/>
    </row>
    <row r="107" spans="1:8" x14ac:dyDescent="0.45">
      <c r="A107" t="s">
        <v>122</v>
      </c>
      <c r="B107">
        <v>155621</v>
      </c>
      <c r="C107">
        <v>13023</v>
      </c>
      <c r="D107" s="1">
        <v>0</v>
      </c>
      <c r="E107" s="1">
        <f>SUM($B$2:B107)</f>
        <v>2195052</v>
      </c>
      <c r="F107" s="1">
        <f>SUM($C$2:C107)</f>
        <v>787939</v>
      </c>
      <c r="G107" s="1">
        <f>SUM($D$2:D107)</f>
        <v>0</v>
      </c>
      <c r="H107" s="1"/>
    </row>
    <row r="108" spans="1:8" x14ac:dyDescent="0.45">
      <c r="A108" t="s">
        <v>85</v>
      </c>
      <c r="B108">
        <v>218347</v>
      </c>
      <c r="C108">
        <v>12134</v>
      </c>
      <c r="D108" s="1">
        <v>0</v>
      </c>
      <c r="E108" s="1">
        <f>SUM($B$2:B108)</f>
        <v>2413399</v>
      </c>
      <c r="F108" s="1">
        <f>SUM($C$2:C108)</f>
        <v>800073</v>
      </c>
      <c r="G108" s="1">
        <f>SUM($D$2:D108)</f>
        <v>0</v>
      </c>
      <c r="H108" s="1"/>
    </row>
    <row r="109" spans="1:8" x14ac:dyDescent="0.45">
      <c r="A109" t="s">
        <v>83</v>
      </c>
      <c r="B109">
        <v>147476</v>
      </c>
      <c r="C109">
        <v>11049</v>
      </c>
      <c r="D109" s="1">
        <v>0</v>
      </c>
      <c r="E109" s="1">
        <f>SUM($B$2:B109)</f>
        <v>2560875</v>
      </c>
      <c r="F109" s="1">
        <f>SUM($C$2:C109)</f>
        <v>811122</v>
      </c>
      <c r="G109" s="1">
        <f>SUM($D$2:D109)</f>
        <v>0</v>
      </c>
      <c r="H109" s="1"/>
    </row>
    <row r="110" spans="1:8" x14ac:dyDescent="0.45">
      <c r="A110" t="s">
        <v>84</v>
      </c>
      <c r="B110">
        <v>134470</v>
      </c>
      <c r="C110">
        <v>13694</v>
      </c>
      <c r="D110" s="1">
        <v>0</v>
      </c>
      <c r="E110" s="1">
        <f>SUM($B$2:B110)</f>
        <v>2695345</v>
      </c>
      <c r="F110" s="1">
        <f>SUM($C$2:C110)</f>
        <v>824816</v>
      </c>
      <c r="G110" s="1">
        <f>SUM($D$2:D110)</f>
        <v>0</v>
      </c>
      <c r="H110" s="1"/>
    </row>
    <row r="111" spans="1:8" x14ac:dyDescent="0.45">
      <c r="A111" t="s">
        <v>86</v>
      </c>
      <c r="B111">
        <v>154982</v>
      </c>
      <c r="C111">
        <v>16047</v>
      </c>
      <c r="D111" s="1">
        <v>0</v>
      </c>
      <c r="E111" s="1">
        <f>SUM($B$2:B111)</f>
        <v>2850327</v>
      </c>
      <c r="F111" s="1">
        <f>SUM($C$2:C111)</f>
        <v>840863</v>
      </c>
      <c r="G111" s="1">
        <f>SUM($D$2:D111)</f>
        <v>0</v>
      </c>
      <c r="H111" s="1"/>
    </row>
    <row r="112" spans="1:8" x14ac:dyDescent="0.45">
      <c r="A112" t="s">
        <v>87</v>
      </c>
      <c r="B112">
        <v>71428</v>
      </c>
      <c r="C112">
        <v>1408</v>
      </c>
      <c r="D112" s="1">
        <v>0</v>
      </c>
      <c r="E112" s="1">
        <f>SUM($B$2:B112)</f>
        <v>2921755</v>
      </c>
      <c r="F112" s="1">
        <f>SUM($C$2:C112)</f>
        <v>842271</v>
      </c>
      <c r="G112" s="1">
        <f>SUM($D$2:D112)</f>
        <v>0</v>
      </c>
      <c r="H112" s="1"/>
    </row>
    <row r="113" spans="1:8" x14ac:dyDescent="0.45">
      <c r="A113" t="s">
        <v>89</v>
      </c>
      <c r="B113">
        <v>1999</v>
      </c>
      <c r="C113">
        <v>0</v>
      </c>
      <c r="D113" s="1">
        <v>0</v>
      </c>
      <c r="E113" s="1">
        <f>SUM($B$2:B113)</f>
        <v>2923754</v>
      </c>
      <c r="F113" s="1">
        <f>SUM($C$2:C113)</f>
        <v>842271</v>
      </c>
      <c r="G113" s="1">
        <f>SUM($D$2:D113)</f>
        <v>0</v>
      </c>
      <c r="H113" s="1"/>
    </row>
    <row r="114" spans="1:8" x14ac:dyDescent="0.45">
      <c r="A114" t="s">
        <v>90</v>
      </c>
      <c r="B114">
        <v>353258</v>
      </c>
      <c r="C114">
        <v>7940</v>
      </c>
      <c r="D114" s="1">
        <v>0</v>
      </c>
      <c r="E114" s="1">
        <f>SUM($B$2:B114)</f>
        <v>3277012</v>
      </c>
      <c r="F114" s="1">
        <f>SUM($C$2:C114)</f>
        <v>850211</v>
      </c>
      <c r="G114" s="1">
        <f>SUM($D$2:D114)</f>
        <v>0</v>
      </c>
      <c r="H114" s="1"/>
    </row>
    <row r="115" spans="1:8" x14ac:dyDescent="0.45">
      <c r="A115" t="s">
        <v>88</v>
      </c>
      <c r="B115">
        <v>288861</v>
      </c>
      <c r="C115">
        <v>8102</v>
      </c>
      <c r="D115" s="1">
        <v>0</v>
      </c>
      <c r="E115" s="1">
        <f>SUM($B$2:B115)</f>
        <v>3565873</v>
      </c>
      <c r="F115" s="1">
        <f>SUM($C$2:C115)</f>
        <v>858313</v>
      </c>
      <c r="G115" s="1">
        <f>SUM($D$2:D115)</f>
        <v>0</v>
      </c>
      <c r="H115" s="1"/>
    </row>
    <row r="116" spans="1:8" x14ac:dyDescent="0.45">
      <c r="A116" t="s">
        <v>22</v>
      </c>
      <c r="B116">
        <v>226653</v>
      </c>
      <c r="C116">
        <v>6784</v>
      </c>
      <c r="D116" s="1">
        <v>0</v>
      </c>
      <c r="E116" s="1">
        <f>SUM($B$2:B116)</f>
        <v>3792526</v>
      </c>
      <c r="F116" s="1">
        <f>SUM($C$2:C116)</f>
        <v>865097</v>
      </c>
      <c r="G116" s="1">
        <f>SUM($D$2:D116)</f>
        <v>0</v>
      </c>
      <c r="H116" s="1"/>
    </row>
    <row r="117" spans="1:8" x14ac:dyDescent="0.45">
      <c r="A117" t="s">
        <v>20</v>
      </c>
      <c r="B117">
        <v>319459</v>
      </c>
      <c r="C117">
        <v>140701</v>
      </c>
      <c r="D117" s="1">
        <v>0</v>
      </c>
      <c r="E117" s="1">
        <f>SUM($B$2:B117)</f>
        <v>4111985</v>
      </c>
      <c r="F117" s="1">
        <f>SUM($C$2:C117)</f>
        <v>1005798</v>
      </c>
      <c r="G117" s="1">
        <f>SUM($D$2:D117)</f>
        <v>0</v>
      </c>
      <c r="H117" s="1"/>
    </row>
    <row r="118" spans="1:8" x14ac:dyDescent="0.45">
      <c r="A118" t="s">
        <v>21</v>
      </c>
      <c r="B118">
        <v>359703</v>
      </c>
      <c r="C118">
        <v>115672</v>
      </c>
      <c r="D118" s="1">
        <v>0</v>
      </c>
      <c r="E118" s="1">
        <f>SUM($B$2:B118)</f>
        <v>4471688</v>
      </c>
      <c r="F118" s="1">
        <f>SUM($C$2:C118)</f>
        <v>1121470</v>
      </c>
      <c r="G118" s="1">
        <f>SUM($D$2:D118)</f>
        <v>0</v>
      </c>
      <c r="H118" s="1"/>
    </row>
    <row r="119" spans="1:8" x14ac:dyDescent="0.45">
      <c r="A119" t="s">
        <v>24</v>
      </c>
      <c r="B119">
        <v>191545</v>
      </c>
      <c r="C119">
        <v>60854</v>
      </c>
      <c r="D119" s="1">
        <v>0</v>
      </c>
      <c r="E119" s="1">
        <f>SUM($B$2:B119)</f>
        <v>4663233</v>
      </c>
      <c r="F119" s="1">
        <f>SUM($C$2:C119)</f>
        <v>1182324</v>
      </c>
      <c r="G119" s="1">
        <f>SUM($D$2:D119)</f>
        <v>0</v>
      </c>
      <c r="H119" s="1"/>
    </row>
    <row r="120" spans="1:8" x14ac:dyDescent="0.45">
      <c r="A120" t="s">
        <v>23</v>
      </c>
      <c r="B120">
        <v>15755</v>
      </c>
      <c r="C120">
        <v>6480</v>
      </c>
      <c r="D120" s="1">
        <v>0</v>
      </c>
      <c r="E120" s="1">
        <f>SUM($B$2:B120)</f>
        <v>4678988</v>
      </c>
      <c r="F120" s="1">
        <f>SUM($C$2:C120)</f>
        <v>1188804</v>
      </c>
      <c r="G120" s="1">
        <f>SUM($D$2:D120)</f>
        <v>0</v>
      </c>
      <c r="H120" s="1"/>
    </row>
    <row r="121" spans="1:8" x14ac:dyDescent="0.45">
      <c r="A121" t="s">
        <v>26</v>
      </c>
      <c r="B121">
        <v>321800</v>
      </c>
      <c r="C121">
        <v>120479</v>
      </c>
      <c r="D121" s="1">
        <v>0</v>
      </c>
      <c r="E121" s="1">
        <f>SUM($B$2:B121)</f>
        <v>5000788</v>
      </c>
      <c r="F121" s="1">
        <f>SUM($C$2:C121)</f>
        <v>1309283</v>
      </c>
      <c r="G121" s="1">
        <f>SUM($D$2:D121)</f>
        <v>0</v>
      </c>
      <c r="H121" s="1"/>
    </row>
    <row r="122" spans="1:8" x14ac:dyDescent="0.45">
      <c r="A122" t="s">
        <v>27</v>
      </c>
      <c r="B122">
        <v>267046</v>
      </c>
      <c r="C122">
        <v>90469</v>
      </c>
      <c r="D122" s="1">
        <v>0</v>
      </c>
      <c r="E122" s="1">
        <f>SUM($B$2:B122)</f>
        <v>5267834</v>
      </c>
      <c r="F122" s="1">
        <f>SUM($C$2:C122)</f>
        <v>1399752</v>
      </c>
      <c r="G122" s="1">
        <f>SUM($D$2:D122)</f>
        <v>0</v>
      </c>
      <c r="H122" s="1"/>
    </row>
    <row r="123" spans="1:8" x14ac:dyDescent="0.45">
      <c r="A123" t="s">
        <v>25</v>
      </c>
      <c r="B123">
        <v>241168</v>
      </c>
      <c r="C123">
        <v>129672</v>
      </c>
      <c r="D123" s="1">
        <v>0</v>
      </c>
      <c r="E123" s="1">
        <f>SUM($B$2:B123)</f>
        <v>5509002</v>
      </c>
      <c r="F123" s="1">
        <f>SUM($C$2:C123)</f>
        <v>1529424</v>
      </c>
      <c r="G123" s="1">
        <f>SUM($D$2:D123)</f>
        <v>0</v>
      </c>
      <c r="H123" s="1"/>
    </row>
    <row r="124" spans="1:8" x14ac:dyDescent="0.45">
      <c r="A124" t="s">
        <v>28</v>
      </c>
      <c r="B124">
        <v>171086</v>
      </c>
      <c r="C124">
        <v>54835</v>
      </c>
      <c r="D124" s="1">
        <v>0</v>
      </c>
      <c r="E124" s="1">
        <f>SUM($B$2:B124)</f>
        <v>5680088</v>
      </c>
      <c r="F124" s="1">
        <f>SUM($C$2:C124)</f>
        <v>1584259</v>
      </c>
      <c r="G124" s="1">
        <f>SUM($D$2:D124)</f>
        <v>0</v>
      </c>
      <c r="H124" s="1"/>
    </row>
    <row r="125" spans="1:8" x14ac:dyDescent="0.45">
      <c r="A125" t="s">
        <v>29</v>
      </c>
      <c r="B125">
        <v>210755</v>
      </c>
      <c r="C125">
        <v>56699</v>
      </c>
      <c r="D125" s="1">
        <v>0</v>
      </c>
      <c r="E125" s="1">
        <f>SUM($B$2:B125)</f>
        <v>5890843</v>
      </c>
      <c r="F125" s="1">
        <f>SUM($C$2:C125)</f>
        <v>1640958</v>
      </c>
      <c r="G125" s="1">
        <f>SUM($D$2:D125)</f>
        <v>0</v>
      </c>
      <c r="H125" s="1"/>
    </row>
    <row r="126" spans="1:8" x14ac:dyDescent="0.45">
      <c r="A126" t="s">
        <v>31</v>
      </c>
      <c r="B126">
        <v>93060</v>
      </c>
      <c r="C126">
        <v>19247</v>
      </c>
      <c r="D126" s="1">
        <v>0</v>
      </c>
      <c r="E126" s="1">
        <f>SUM($B$2:B126)</f>
        <v>5983903</v>
      </c>
      <c r="F126" s="1">
        <f>SUM($C$2:C126)</f>
        <v>1660205</v>
      </c>
      <c r="G126" s="1">
        <f>SUM($D$2:D126)</f>
        <v>0</v>
      </c>
      <c r="H126" s="1"/>
    </row>
    <row r="127" spans="1:8" x14ac:dyDescent="0.45">
      <c r="A127" t="s">
        <v>32</v>
      </c>
      <c r="B127">
        <v>180</v>
      </c>
      <c r="C127">
        <v>893</v>
      </c>
      <c r="D127" s="1">
        <v>0</v>
      </c>
      <c r="E127" s="1">
        <f>SUM($B$2:B127)</f>
        <v>5984083</v>
      </c>
      <c r="F127" s="1">
        <f>SUM($C$2:C127)</f>
        <v>1661098</v>
      </c>
      <c r="G127" s="1">
        <f>SUM($D$2:D127)</f>
        <v>0</v>
      </c>
      <c r="H127" s="1"/>
    </row>
    <row r="128" spans="1:8" x14ac:dyDescent="0.45">
      <c r="A128" t="s">
        <v>30</v>
      </c>
      <c r="B128">
        <v>9389</v>
      </c>
      <c r="C128">
        <v>44648</v>
      </c>
      <c r="D128" s="1">
        <v>0</v>
      </c>
      <c r="E128" s="1">
        <f>SUM($B$2:B128)</f>
        <v>5993472</v>
      </c>
      <c r="F128" s="1">
        <f>SUM($C$2:C128)</f>
        <v>1705746</v>
      </c>
      <c r="G128" s="1">
        <f>SUM($D$2:D128)</f>
        <v>0</v>
      </c>
      <c r="H128" s="1"/>
    </row>
    <row r="129" spans="1:8" x14ac:dyDescent="0.45">
      <c r="A129" t="s">
        <v>12</v>
      </c>
      <c r="B129">
        <v>12915</v>
      </c>
      <c r="C129">
        <v>44661</v>
      </c>
      <c r="D129" s="1">
        <v>0</v>
      </c>
      <c r="E129" s="1">
        <f>SUM($B$2:B129)</f>
        <v>6006387</v>
      </c>
      <c r="F129" s="1">
        <f>SUM($C$2:C129)</f>
        <v>1750407</v>
      </c>
      <c r="G129" s="1">
        <f>SUM($D$2:D129)</f>
        <v>0</v>
      </c>
      <c r="H129" s="1"/>
    </row>
    <row r="130" spans="1:8" x14ac:dyDescent="0.45">
      <c r="A130" t="s">
        <v>13</v>
      </c>
      <c r="B130">
        <v>12975</v>
      </c>
      <c r="C130">
        <v>44551</v>
      </c>
      <c r="D130" s="1">
        <v>0</v>
      </c>
      <c r="E130" s="1">
        <f>SUM($B$2:B130)</f>
        <v>6019362</v>
      </c>
      <c r="F130" s="1">
        <f>SUM($C$2:C130)</f>
        <v>1794958</v>
      </c>
      <c r="G130" s="1">
        <f>SUM($D$2:D130)</f>
        <v>0</v>
      </c>
      <c r="H130" s="1"/>
    </row>
    <row r="131" spans="1:8" x14ac:dyDescent="0.45">
      <c r="A131" t="s">
        <v>16</v>
      </c>
      <c r="B131">
        <v>14277</v>
      </c>
      <c r="C131">
        <v>44247</v>
      </c>
      <c r="D131" s="1">
        <v>0</v>
      </c>
      <c r="E131" s="1">
        <f>SUM($B$2:B131)</f>
        <v>6033639</v>
      </c>
      <c r="F131" s="1">
        <f>SUM($C$2:C131)</f>
        <v>1839205</v>
      </c>
      <c r="G131" s="1">
        <f>SUM($D$2:D131)</f>
        <v>0</v>
      </c>
      <c r="H131" s="1"/>
    </row>
    <row r="132" spans="1:8" x14ac:dyDescent="0.45">
      <c r="A132" t="s">
        <v>14</v>
      </c>
      <c r="B132">
        <v>19365</v>
      </c>
      <c r="C132">
        <v>41663</v>
      </c>
      <c r="D132" s="1">
        <v>0</v>
      </c>
      <c r="E132" s="1">
        <f>SUM($B$2:B132)</f>
        <v>6053004</v>
      </c>
      <c r="F132" s="1">
        <f>SUM($C$2:C132)</f>
        <v>1880868</v>
      </c>
      <c r="G132" s="1">
        <f>SUM($D$2:D132)</f>
        <v>0</v>
      </c>
      <c r="H132" s="1"/>
    </row>
    <row r="133" spans="1:8" x14ac:dyDescent="0.45">
      <c r="A133" t="s">
        <v>15</v>
      </c>
      <c r="B133">
        <v>6068</v>
      </c>
      <c r="C133">
        <v>17529</v>
      </c>
      <c r="D133" s="1">
        <v>0</v>
      </c>
      <c r="E133" s="1">
        <f>SUM($B$2:B133)</f>
        <v>6059072</v>
      </c>
      <c r="F133" s="1">
        <f>SUM($C$2:C133)</f>
        <v>1898397</v>
      </c>
      <c r="G133" s="1">
        <f>SUM($D$2:D133)</f>
        <v>0</v>
      </c>
      <c r="H133" s="1"/>
    </row>
    <row r="134" spans="1:8" x14ac:dyDescent="0.45">
      <c r="A134" t="s">
        <v>18</v>
      </c>
      <c r="B134">
        <v>0</v>
      </c>
      <c r="C134">
        <v>734</v>
      </c>
      <c r="D134" s="1">
        <v>0</v>
      </c>
      <c r="E134" s="1">
        <f>SUM($B$2:B134)</f>
        <v>6059072</v>
      </c>
      <c r="F134" s="1">
        <f>SUM($C$2:C134)</f>
        <v>1899131</v>
      </c>
      <c r="G134" s="1">
        <f>SUM($D$2:D134)</f>
        <v>0</v>
      </c>
      <c r="H134" s="1"/>
    </row>
    <row r="135" spans="1:8" x14ac:dyDescent="0.45">
      <c r="A135" t="s">
        <v>19</v>
      </c>
      <c r="B135">
        <v>5118</v>
      </c>
      <c r="C135">
        <v>42386</v>
      </c>
      <c r="D135" s="1">
        <v>0</v>
      </c>
      <c r="E135" s="1">
        <f>SUM($B$2:B135)</f>
        <v>6064190</v>
      </c>
      <c r="F135" s="1">
        <f>SUM($C$2:C135)</f>
        <v>1941517</v>
      </c>
      <c r="G135" s="1">
        <f>SUM($D$2:D135)</f>
        <v>0</v>
      </c>
      <c r="H135" s="1"/>
    </row>
    <row r="136" spans="1:8" x14ac:dyDescent="0.45">
      <c r="A136" t="s">
        <v>17</v>
      </c>
      <c r="B136">
        <v>5656</v>
      </c>
      <c r="C136">
        <v>43628</v>
      </c>
      <c r="D136" s="1">
        <v>0</v>
      </c>
      <c r="E136" s="1">
        <f>SUM($B$2:B136)</f>
        <v>6069846</v>
      </c>
      <c r="F136" s="1">
        <f>SUM($C$2:C136)</f>
        <v>1985145</v>
      </c>
      <c r="G136" s="1">
        <f>SUM($D$2:D136)</f>
        <v>0</v>
      </c>
      <c r="H136" s="1"/>
    </row>
    <row r="137" spans="1:8" x14ac:dyDescent="0.45">
      <c r="A137" t="s">
        <v>128</v>
      </c>
      <c r="B137">
        <v>6401</v>
      </c>
      <c r="C137">
        <v>43351</v>
      </c>
      <c r="D137" s="1">
        <v>0</v>
      </c>
      <c r="E137" s="1">
        <f>SUM($B$2:B137)</f>
        <v>6076247</v>
      </c>
      <c r="F137" s="1">
        <f>SUM($C$2:C137)</f>
        <v>2028496</v>
      </c>
      <c r="G137" s="1">
        <f>SUM($D$2:D137)</f>
        <v>0</v>
      </c>
      <c r="H137" s="1"/>
    </row>
    <row r="138" spans="1:8" x14ac:dyDescent="0.45">
      <c r="A138" t="s">
        <v>129</v>
      </c>
      <c r="B138">
        <v>2020</v>
      </c>
      <c r="C138">
        <v>36534</v>
      </c>
      <c r="D138" s="1">
        <v>0</v>
      </c>
      <c r="E138" s="1">
        <f>SUM($B$2:B138)</f>
        <v>6078267</v>
      </c>
      <c r="F138" s="1">
        <f>SUM($C$2:C138)</f>
        <v>2065030</v>
      </c>
      <c r="G138" s="1">
        <f>SUM($D$2:D138)</f>
        <v>0</v>
      </c>
      <c r="H138" s="1"/>
    </row>
    <row r="139" spans="1:8" x14ac:dyDescent="0.45">
      <c r="A139" t="s">
        <v>131</v>
      </c>
      <c r="B139">
        <v>1941</v>
      </c>
      <c r="C139">
        <v>38779</v>
      </c>
      <c r="D139" s="1">
        <v>0</v>
      </c>
      <c r="E139" s="1">
        <f>SUM($B$2:B139)</f>
        <v>6080208</v>
      </c>
      <c r="F139" s="1">
        <f>SUM($C$2:C139)</f>
        <v>2103809</v>
      </c>
      <c r="G139" s="1">
        <f>SUM($D$2:D139)</f>
        <v>0</v>
      </c>
      <c r="H139" s="1"/>
    </row>
    <row r="140" spans="1:8" x14ac:dyDescent="0.45">
      <c r="A140" t="s">
        <v>132</v>
      </c>
      <c r="B140">
        <v>818</v>
      </c>
      <c r="C140">
        <v>11915</v>
      </c>
      <c r="D140" s="1">
        <v>0</v>
      </c>
      <c r="E140" s="1">
        <f>SUM($B$2:B140)</f>
        <v>6081026</v>
      </c>
      <c r="F140" s="1">
        <f>SUM($C$2:C140)</f>
        <v>2115724</v>
      </c>
      <c r="G140" s="1">
        <f>SUM($D$2:D140)</f>
        <v>0</v>
      </c>
      <c r="H140" s="1"/>
    </row>
    <row r="141" spans="1:8" x14ac:dyDescent="0.45">
      <c r="A141" t="s">
        <v>130</v>
      </c>
      <c r="B141">
        <v>0</v>
      </c>
      <c r="C141">
        <v>625</v>
      </c>
      <c r="D141" s="1">
        <v>0</v>
      </c>
      <c r="E141" s="1">
        <f>SUM($B$2:B141)</f>
        <v>6081026</v>
      </c>
      <c r="F141" s="1">
        <f>SUM($C$2:C141)</f>
        <v>2116349</v>
      </c>
      <c r="G141" s="1">
        <f>SUM($D$2:D141)</f>
        <v>0</v>
      </c>
      <c r="H141" s="1"/>
    </row>
    <row r="142" spans="1:8" x14ac:dyDescent="0.45">
      <c r="A142" t="s">
        <v>134</v>
      </c>
      <c r="B142">
        <v>26722</v>
      </c>
      <c r="C142">
        <v>17727</v>
      </c>
      <c r="D142" s="1">
        <v>0</v>
      </c>
      <c r="E142" s="1">
        <f>SUM($B$2:B142)</f>
        <v>6107748</v>
      </c>
      <c r="F142" s="1">
        <f>SUM($C$2:C142)</f>
        <v>2134076</v>
      </c>
      <c r="G142" s="1">
        <f>SUM($D$2:D142)</f>
        <v>0</v>
      </c>
      <c r="H142" s="1"/>
    </row>
    <row r="143" spans="1:8" x14ac:dyDescent="0.45">
      <c r="A143" t="s">
        <v>135</v>
      </c>
      <c r="B143">
        <v>16080</v>
      </c>
      <c r="C143">
        <v>25354</v>
      </c>
      <c r="D143" s="1">
        <v>0</v>
      </c>
      <c r="E143" s="1">
        <f>SUM($B$2:B143)</f>
        <v>6123828</v>
      </c>
      <c r="F143" s="1">
        <f>SUM($C$2:C143)</f>
        <v>2159430</v>
      </c>
      <c r="G143" s="1">
        <f>SUM($D$2:D143)</f>
        <v>0</v>
      </c>
      <c r="H143" s="1"/>
    </row>
    <row r="144" spans="1:8" x14ac:dyDescent="0.45">
      <c r="A144" t="s">
        <v>133</v>
      </c>
      <c r="B144">
        <v>15110</v>
      </c>
      <c r="C144">
        <v>25284</v>
      </c>
      <c r="D144" s="1">
        <v>0</v>
      </c>
      <c r="E144" s="1">
        <f>SUM($B$2:B144)</f>
        <v>6138938</v>
      </c>
      <c r="F144" s="1">
        <f>SUM($C$2:C144)</f>
        <v>2184714</v>
      </c>
      <c r="G144" s="1">
        <f>SUM($D$2:D144)</f>
        <v>0</v>
      </c>
      <c r="H144" s="1"/>
    </row>
    <row r="145" spans="1:8" x14ac:dyDescent="0.45">
      <c r="A145" t="s">
        <v>137</v>
      </c>
      <c r="B145">
        <v>15707</v>
      </c>
      <c r="C145">
        <v>29658</v>
      </c>
      <c r="D145" s="1">
        <v>0</v>
      </c>
      <c r="E145" s="1">
        <f>SUM($B$2:B145)</f>
        <v>6154645</v>
      </c>
      <c r="F145" s="1">
        <f>SUM($C$2:C145)</f>
        <v>2214372</v>
      </c>
      <c r="G145" s="1">
        <f>SUM($D$2:D145)</f>
        <v>0</v>
      </c>
      <c r="H145" s="1"/>
    </row>
    <row r="146" spans="1:8" x14ac:dyDescent="0.45">
      <c r="A146" t="s">
        <v>136</v>
      </c>
      <c r="B146">
        <v>27895</v>
      </c>
      <c r="C146">
        <v>45371</v>
      </c>
      <c r="D146" s="1">
        <v>0</v>
      </c>
      <c r="E146" s="1">
        <f>SUM($B$2:B146)</f>
        <v>6182540</v>
      </c>
      <c r="F146" s="1">
        <f>SUM($C$2:C146)</f>
        <v>2259743</v>
      </c>
      <c r="G146" s="1">
        <f>SUM($D$2:D146)</f>
        <v>0</v>
      </c>
      <c r="H146" s="1"/>
    </row>
    <row r="147" spans="1:8" x14ac:dyDescent="0.45">
      <c r="A147" t="s">
        <v>140</v>
      </c>
      <c r="B147">
        <v>9686</v>
      </c>
      <c r="C147">
        <v>18705</v>
      </c>
      <c r="D147" s="1">
        <v>0</v>
      </c>
      <c r="E147" s="1">
        <f>SUM($B$2:B147)</f>
        <v>6192226</v>
      </c>
      <c r="F147" s="1">
        <f>SUM($C$2:C147)</f>
        <v>2278448</v>
      </c>
      <c r="G147" s="1">
        <f>SUM($D$2:D147)</f>
        <v>0</v>
      </c>
      <c r="H147" s="1"/>
    </row>
    <row r="148" spans="1:8" x14ac:dyDescent="0.45">
      <c r="A148" t="s">
        <v>139</v>
      </c>
      <c r="B148">
        <v>123</v>
      </c>
      <c r="C148">
        <v>450</v>
      </c>
      <c r="D148" s="1">
        <v>0</v>
      </c>
      <c r="E148" s="1">
        <f>SUM($B$2:B148)</f>
        <v>6192349</v>
      </c>
      <c r="F148" s="1">
        <f>SUM($C$2:C148)</f>
        <v>2278898</v>
      </c>
      <c r="G148" s="1">
        <f>SUM($D$2:D148)</f>
        <v>0</v>
      </c>
      <c r="H148" s="1"/>
    </row>
    <row r="149" spans="1:8" x14ac:dyDescent="0.45">
      <c r="A149" t="s">
        <v>138</v>
      </c>
      <c r="B149">
        <v>38078</v>
      </c>
      <c r="C149">
        <v>32642</v>
      </c>
      <c r="D149" s="1">
        <v>0</v>
      </c>
      <c r="E149" s="1">
        <f>SUM($B$2:B149)</f>
        <v>6230427</v>
      </c>
      <c r="F149" s="1">
        <f>SUM($C$2:C149)</f>
        <v>2311540</v>
      </c>
      <c r="G149" s="1">
        <f>SUM($D$2:D149)</f>
        <v>0</v>
      </c>
      <c r="H149" s="1"/>
    </row>
    <row r="150" spans="1:8" x14ac:dyDescent="0.45">
      <c r="A150" t="s">
        <v>142</v>
      </c>
      <c r="B150">
        <v>45840</v>
      </c>
      <c r="C150">
        <v>37804</v>
      </c>
      <c r="D150" s="1">
        <v>0</v>
      </c>
      <c r="E150" s="1">
        <f>SUM($B$2:B150)</f>
        <v>6276267</v>
      </c>
      <c r="F150" s="1">
        <f>SUM($C$2:C150)</f>
        <v>2349344</v>
      </c>
      <c r="G150" s="1">
        <f>SUM($D$2:D150)</f>
        <v>0</v>
      </c>
      <c r="H150" s="1"/>
    </row>
    <row r="151" spans="1:8" x14ac:dyDescent="0.45">
      <c r="A151" t="s">
        <v>143</v>
      </c>
      <c r="B151">
        <v>52981</v>
      </c>
      <c r="C151">
        <v>43943</v>
      </c>
      <c r="D151" s="1">
        <v>0</v>
      </c>
      <c r="E151" s="1">
        <f>SUM($B$2:B151)</f>
        <v>6329248</v>
      </c>
      <c r="F151" s="1">
        <f>SUM($C$2:C151)</f>
        <v>2393287</v>
      </c>
      <c r="G151" s="1">
        <f>SUM($D$2:D151)</f>
        <v>0</v>
      </c>
      <c r="H151" s="1"/>
    </row>
    <row r="152" spans="1:8" x14ac:dyDescent="0.45">
      <c r="A152" t="s">
        <v>141</v>
      </c>
      <c r="B152">
        <v>52812</v>
      </c>
      <c r="C152">
        <v>55651</v>
      </c>
      <c r="D152" s="1">
        <v>0</v>
      </c>
      <c r="E152" s="1">
        <f>SUM($B$2:B152)</f>
        <v>6382060</v>
      </c>
      <c r="F152" s="1">
        <f>SUM($C$2:C152)</f>
        <v>2448938</v>
      </c>
      <c r="G152" s="1">
        <f>SUM($D$2:D152)</f>
        <v>0</v>
      </c>
      <c r="H152" s="1"/>
    </row>
    <row r="153" spans="1:8" x14ac:dyDescent="0.45">
      <c r="A153" t="s">
        <v>144</v>
      </c>
      <c r="B153">
        <v>37996</v>
      </c>
      <c r="C153">
        <v>37641</v>
      </c>
      <c r="D153" s="1">
        <v>0</v>
      </c>
      <c r="E153" s="1">
        <f>SUM($B$2:B153)</f>
        <v>6420056</v>
      </c>
      <c r="F153" s="1">
        <f>SUM($C$2:C153)</f>
        <v>2486579</v>
      </c>
      <c r="G153" s="1">
        <f>SUM($D$2:D153)</f>
        <v>0</v>
      </c>
      <c r="H153" s="1"/>
    </row>
    <row r="154" spans="1:8" x14ac:dyDescent="0.45">
      <c r="A154" t="s">
        <v>145</v>
      </c>
      <c r="B154">
        <v>9051</v>
      </c>
      <c r="C154">
        <v>7575</v>
      </c>
      <c r="D154" s="1">
        <v>0</v>
      </c>
      <c r="E154" s="1">
        <f>SUM($B$2:B154)</f>
        <v>6429107</v>
      </c>
      <c r="F154" s="1">
        <f>SUM($C$2:C154)</f>
        <v>2494154</v>
      </c>
      <c r="G154" s="1">
        <f>SUM($D$2:D154)</f>
        <v>0</v>
      </c>
      <c r="H154" s="1"/>
    </row>
    <row r="155" spans="1:8" x14ac:dyDescent="0.45">
      <c r="A155" t="s">
        <v>147</v>
      </c>
      <c r="B155">
        <v>44036</v>
      </c>
      <c r="C155">
        <v>9420</v>
      </c>
      <c r="D155" s="1">
        <v>0</v>
      </c>
      <c r="E155" s="1">
        <f>SUM($B$2:B155)</f>
        <v>6473143</v>
      </c>
      <c r="F155" s="1">
        <f>SUM($C$2:C155)</f>
        <v>2503574</v>
      </c>
      <c r="G155" s="1">
        <f>SUM($D$2:D155)</f>
        <v>0</v>
      </c>
      <c r="H155" s="1"/>
    </row>
    <row r="156" spans="1:8" x14ac:dyDescent="0.45">
      <c r="A156" t="s">
        <v>146</v>
      </c>
      <c r="B156">
        <v>38698</v>
      </c>
      <c r="C156">
        <v>23911</v>
      </c>
      <c r="D156" s="1">
        <v>0</v>
      </c>
      <c r="E156" s="1">
        <f>SUM($B$2:B156)</f>
        <v>6511841</v>
      </c>
      <c r="F156" s="1">
        <f>SUM($C$2:C156)</f>
        <v>2527485</v>
      </c>
      <c r="G156" s="1">
        <f>SUM($D$2:D156)</f>
        <v>0</v>
      </c>
      <c r="H156" s="1"/>
    </row>
    <row r="157" spans="1:8" x14ac:dyDescent="0.45">
      <c r="A157" t="s">
        <v>148</v>
      </c>
      <c r="B157">
        <v>75514</v>
      </c>
      <c r="C157">
        <v>18163</v>
      </c>
      <c r="D157" s="1">
        <v>0</v>
      </c>
      <c r="E157" s="1">
        <f>SUM($B$2:B157)</f>
        <v>6587355</v>
      </c>
      <c r="F157" s="1">
        <f>SUM($C$2:C157)</f>
        <v>2545648</v>
      </c>
      <c r="G157" s="1">
        <f>SUM($D$2:D157)</f>
        <v>0</v>
      </c>
      <c r="H157" s="1"/>
    </row>
    <row r="158" spans="1:8" x14ac:dyDescent="0.45">
      <c r="A158" t="s">
        <v>151</v>
      </c>
      <c r="B158">
        <v>70785</v>
      </c>
      <c r="C158">
        <v>10395</v>
      </c>
      <c r="D158" s="1">
        <v>0</v>
      </c>
      <c r="E158" s="1">
        <f>SUM($B$2:B158)</f>
        <v>6658140</v>
      </c>
      <c r="F158" s="1">
        <f>SUM($C$2:C158)</f>
        <v>2556043</v>
      </c>
      <c r="G158" s="1">
        <f>SUM($D$2:D158)</f>
        <v>0</v>
      </c>
      <c r="H158" s="1"/>
    </row>
    <row r="159" spans="1:8" x14ac:dyDescent="0.45">
      <c r="A159" t="s">
        <v>150</v>
      </c>
      <c r="B159">
        <v>70021</v>
      </c>
      <c r="C159">
        <v>17582</v>
      </c>
      <c r="D159" s="1">
        <v>0</v>
      </c>
      <c r="E159" s="1">
        <f>SUM($B$2:B159)</f>
        <v>6728161</v>
      </c>
      <c r="F159" s="1">
        <f>SUM($C$2:C159)</f>
        <v>2573625</v>
      </c>
      <c r="G159" s="1">
        <f>SUM($D$2:D159)</f>
        <v>0</v>
      </c>
      <c r="H159" s="1"/>
    </row>
    <row r="160" spans="1:8" x14ac:dyDescent="0.45">
      <c r="A160" t="s">
        <v>149</v>
      </c>
      <c r="B160">
        <v>65356</v>
      </c>
      <c r="C160">
        <v>20161</v>
      </c>
      <c r="D160" s="1">
        <v>0</v>
      </c>
      <c r="E160" s="1">
        <f>SUM($B$2:B160)</f>
        <v>6793517</v>
      </c>
      <c r="F160" s="1">
        <f>SUM($C$2:C160)</f>
        <v>2593786</v>
      </c>
      <c r="G160" s="1">
        <f>SUM($D$2:D160)</f>
        <v>0</v>
      </c>
      <c r="H160" s="1"/>
    </row>
    <row r="161" spans="1:8" x14ac:dyDescent="0.45">
      <c r="A161" t="s">
        <v>153</v>
      </c>
      <c r="B161">
        <v>22650</v>
      </c>
      <c r="C161">
        <v>5489</v>
      </c>
      <c r="D161" s="1">
        <v>0</v>
      </c>
      <c r="E161" s="1">
        <f>SUM($B$2:B161)</f>
        <v>6816167</v>
      </c>
      <c r="F161" s="1">
        <f>SUM($C$2:C161)</f>
        <v>2599275</v>
      </c>
      <c r="G161" s="1">
        <f>SUM($D$2:D161)</f>
        <v>0</v>
      </c>
      <c r="H161" s="1"/>
    </row>
    <row r="162" spans="1:8" x14ac:dyDescent="0.45">
      <c r="A162" t="s">
        <v>152</v>
      </c>
      <c r="B162">
        <v>1374</v>
      </c>
      <c r="C162">
        <v>43</v>
      </c>
      <c r="D162" s="1">
        <v>0</v>
      </c>
      <c r="E162" s="1">
        <f>SUM($B$2:B162)</f>
        <v>6817541</v>
      </c>
      <c r="F162" s="1">
        <f>SUM($C$2:C162)</f>
        <v>2599318</v>
      </c>
      <c r="G162" s="1">
        <f>SUM($D$2:D162)</f>
        <v>0</v>
      </c>
      <c r="H162" s="1"/>
    </row>
    <row r="163" spans="1:8" x14ac:dyDescent="0.45">
      <c r="A163" t="s">
        <v>155</v>
      </c>
      <c r="B163">
        <v>291512</v>
      </c>
      <c r="C163">
        <v>28552</v>
      </c>
      <c r="D163" s="1">
        <v>0</v>
      </c>
      <c r="E163" s="1">
        <f>SUM($B$2:B163)</f>
        <v>7109053</v>
      </c>
      <c r="F163" s="1">
        <f>SUM($C$2:C163)</f>
        <v>2627870</v>
      </c>
      <c r="G163" s="1">
        <f>SUM($D$2:D163)</f>
        <v>0</v>
      </c>
      <c r="H163" s="1"/>
    </row>
    <row r="164" spans="1:8" x14ac:dyDescent="0.45">
      <c r="A164" t="s">
        <v>156</v>
      </c>
      <c r="B164">
        <v>179557</v>
      </c>
      <c r="C164">
        <v>18302</v>
      </c>
      <c r="D164" s="1">
        <v>0</v>
      </c>
      <c r="E164" s="1">
        <f>SUM($B$2:B164)</f>
        <v>7288610</v>
      </c>
      <c r="F164" s="1">
        <f>SUM($C$2:C164)</f>
        <v>2646172</v>
      </c>
      <c r="G164" s="1">
        <f>SUM($D$2:D164)</f>
        <v>0</v>
      </c>
      <c r="H164" s="1"/>
    </row>
    <row r="165" spans="1:8" x14ac:dyDescent="0.45">
      <c r="A165" t="s">
        <v>154</v>
      </c>
      <c r="B165">
        <v>205614</v>
      </c>
      <c r="C165">
        <v>16915</v>
      </c>
      <c r="D165" s="1">
        <v>0</v>
      </c>
      <c r="E165" s="1">
        <f>SUM($B$2:B165)</f>
        <v>7494224</v>
      </c>
      <c r="F165" s="1">
        <f>SUM($C$2:C165)</f>
        <v>2663087</v>
      </c>
      <c r="G165" s="1">
        <f>SUM($D$2:D165)</f>
        <v>0</v>
      </c>
      <c r="H165" s="1"/>
    </row>
    <row r="166" spans="1:8" x14ac:dyDescent="0.45">
      <c r="A166" t="s">
        <v>157</v>
      </c>
      <c r="B166">
        <v>146313</v>
      </c>
      <c r="C166">
        <v>16790</v>
      </c>
      <c r="D166" s="1">
        <v>0</v>
      </c>
      <c r="E166" s="1">
        <f>SUM($B$2:B166)</f>
        <v>7640537</v>
      </c>
      <c r="F166" s="1">
        <f>SUM($C$2:C166)</f>
        <v>2679877</v>
      </c>
      <c r="G166" s="1">
        <f>SUM($D$2:D166)</f>
        <v>0</v>
      </c>
      <c r="H166" s="1"/>
    </row>
    <row r="167" spans="1:8" x14ac:dyDescent="0.45">
      <c r="A167" t="s">
        <v>159</v>
      </c>
      <c r="B167">
        <v>213836</v>
      </c>
      <c r="C167">
        <v>28303</v>
      </c>
      <c r="D167" s="1">
        <v>0</v>
      </c>
      <c r="E167" s="1">
        <f>SUM($B$2:B167)</f>
        <v>7854373</v>
      </c>
      <c r="F167" s="1">
        <f>SUM($C$2:C167)</f>
        <v>2708180</v>
      </c>
      <c r="G167" s="1">
        <f>SUM($D$2:D167)</f>
        <v>0</v>
      </c>
      <c r="H167" s="1"/>
    </row>
    <row r="168" spans="1:8" x14ac:dyDescent="0.45">
      <c r="A168" t="s">
        <v>158</v>
      </c>
      <c r="B168">
        <v>97927</v>
      </c>
      <c r="C168">
        <v>9932</v>
      </c>
      <c r="D168" s="1">
        <v>0</v>
      </c>
      <c r="E168" s="1">
        <f>SUM($B$2:B168)</f>
        <v>7952300</v>
      </c>
      <c r="F168" s="1">
        <f>SUM($C$2:C168)</f>
        <v>2718112</v>
      </c>
      <c r="G168" s="1">
        <f>SUM($D$2:D168)</f>
        <v>0</v>
      </c>
      <c r="H168" s="1"/>
    </row>
    <row r="169" spans="1:8" x14ac:dyDescent="0.45">
      <c r="A169" t="s">
        <v>160</v>
      </c>
      <c r="B169">
        <v>15782</v>
      </c>
      <c r="C169">
        <v>151</v>
      </c>
      <c r="D169" s="1">
        <v>0</v>
      </c>
      <c r="E169" s="1">
        <f>SUM($B$2:B169)</f>
        <v>7968082</v>
      </c>
      <c r="F169" s="1">
        <f>SUM($C$2:C169)</f>
        <v>2718263</v>
      </c>
      <c r="G169" s="1">
        <f>SUM($D$2:D169)</f>
        <v>0</v>
      </c>
      <c r="H169" s="1"/>
    </row>
    <row r="170" spans="1:8" x14ac:dyDescent="0.45">
      <c r="A170" t="s">
        <v>161</v>
      </c>
      <c r="B170">
        <v>196594</v>
      </c>
      <c r="C170">
        <v>15018</v>
      </c>
      <c r="D170" s="1">
        <v>0</v>
      </c>
      <c r="E170" s="1">
        <f>SUM($B$2:B170)</f>
        <v>8164676</v>
      </c>
      <c r="F170" s="1">
        <f>SUM($C$2:C170)</f>
        <v>2733281</v>
      </c>
      <c r="G170" s="1">
        <f>SUM($D$2:D170)</f>
        <v>0</v>
      </c>
      <c r="H170" s="1"/>
    </row>
    <row r="171" spans="1:8" x14ac:dyDescent="0.45">
      <c r="A171" t="s">
        <v>163</v>
      </c>
      <c r="B171">
        <v>90892</v>
      </c>
      <c r="C171">
        <v>50307</v>
      </c>
      <c r="D171" s="1">
        <v>0</v>
      </c>
      <c r="E171" s="1">
        <f>SUM($B$2:B171)</f>
        <v>8255568</v>
      </c>
      <c r="F171" s="1">
        <f>SUM($C$2:C171)</f>
        <v>2783588</v>
      </c>
      <c r="G171" s="1">
        <f>SUM($D$2:D171)</f>
        <v>0</v>
      </c>
      <c r="H171" s="1"/>
    </row>
    <row r="172" spans="1:8" x14ac:dyDescent="0.45">
      <c r="A172" t="s">
        <v>162</v>
      </c>
      <c r="B172">
        <v>68019</v>
      </c>
      <c r="C172">
        <v>55950</v>
      </c>
      <c r="D172" s="1">
        <v>0</v>
      </c>
      <c r="E172" s="1">
        <f>SUM($B$2:B172)</f>
        <v>8323587</v>
      </c>
      <c r="F172" s="1">
        <f>SUM($C$2:C172)</f>
        <v>2839538</v>
      </c>
      <c r="G172" s="1">
        <f>SUM($D$2:D172)</f>
        <v>0</v>
      </c>
      <c r="H172" s="1"/>
    </row>
    <row r="173" spans="1:8" x14ac:dyDescent="0.45">
      <c r="A173" t="s">
        <v>164</v>
      </c>
      <c r="B173">
        <v>78836</v>
      </c>
      <c r="C173">
        <v>62335</v>
      </c>
      <c r="D173" s="1">
        <v>0</v>
      </c>
      <c r="E173" s="1">
        <f>SUM($B$2:B173)</f>
        <v>8402423</v>
      </c>
      <c r="F173" s="1">
        <f>SUM($C$2:C173)</f>
        <v>2901873</v>
      </c>
      <c r="G173" s="1">
        <f>SUM($D$2:D173)</f>
        <v>0</v>
      </c>
      <c r="H173" s="1"/>
    </row>
    <row r="174" spans="1:8" x14ac:dyDescent="0.45">
      <c r="A174" t="s">
        <v>165</v>
      </c>
      <c r="B174">
        <v>107431</v>
      </c>
      <c r="C174">
        <v>70740</v>
      </c>
      <c r="D174" s="1">
        <v>0</v>
      </c>
      <c r="E174" s="1">
        <f>SUM($B$2:B174)</f>
        <v>8509854</v>
      </c>
      <c r="F174" s="1">
        <f>SUM($C$2:C174)</f>
        <v>2972613</v>
      </c>
      <c r="G174" s="1">
        <f>SUM($D$2:D174)</f>
        <v>0</v>
      </c>
      <c r="H174" s="1"/>
    </row>
    <row r="175" spans="1:8" x14ac:dyDescent="0.45">
      <c r="A175" t="s">
        <v>166</v>
      </c>
      <c r="B175">
        <v>59705</v>
      </c>
      <c r="C175">
        <v>28330</v>
      </c>
      <c r="D175" s="1">
        <v>0</v>
      </c>
      <c r="E175" s="1">
        <f>SUM($B$2:B175)</f>
        <v>8569559</v>
      </c>
      <c r="F175" s="1">
        <f>SUM($C$2:C175)</f>
        <v>3000943</v>
      </c>
      <c r="G175" s="1">
        <f>SUM($D$2:D175)</f>
        <v>0</v>
      </c>
      <c r="H175" s="1"/>
    </row>
    <row r="176" spans="1:8" x14ac:dyDescent="0.45">
      <c r="A176" t="s">
        <v>127</v>
      </c>
      <c r="B176">
        <v>16287</v>
      </c>
      <c r="C176">
        <v>2024</v>
      </c>
      <c r="D176" s="1">
        <v>0</v>
      </c>
      <c r="E176" s="1">
        <f>SUM($B$2:B176)</f>
        <v>8585846</v>
      </c>
      <c r="F176" s="1">
        <f>SUM($C$2:C176)</f>
        <v>3002967</v>
      </c>
      <c r="G176" s="1">
        <f>SUM($D$2:D176)</f>
        <v>0</v>
      </c>
      <c r="H176" s="1"/>
    </row>
    <row r="177" spans="1:8" x14ac:dyDescent="0.45">
      <c r="A177" t="s">
        <v>126</v>
      </c>
      <c r="B177">
        <v>176396</v>
      </c>
      <c r="C177">
        <v>82237</v>
      </c>
      <c r="D177" s="1">
        <v>0</v>
      </c>
      <c r="E177" s="1">
        <f>SUM($B$2:B177)</f>
        <v>8762242</v>
      </c>
      <c r="F177" s="1">
        <f>SUM($C$2:C177)</f>
        <v>3085204</v>
      </c>
      <c r="G177" s="1">
        <f>SUM($D$2:D177)</f>
        <v>0</v>
      </c>
      <c r="H177" s="1"/>
    </row>
    <row r="178" spans="1:8" x14ac:dyDescent="0.45">
      <c r="A178" t="s">
        <v>125</v>
      </c>
      <c r="B178">
        <v>118417</v>
      </c>
      <c r="C178">
        <v>82407</v>
      </c>
      <c r="D178" s="1">
        <v>0</v>
      </c>
      <c r="E178" s="1">
        <f>SUM($B$2:B178)</f>
        <v>8880659</v>
      </c>
      <c r="F178" s="1">
        <f>SUM($C$2:C178)</f>
        <v>3167611</v>
      </c>
      <c r="G178" s="1">
        <f>SUM($D$2:D178)</f>
        <v>0</v>
      </c>
      <c r="H178" s="1"/>
    </row>
    <row r="179" spans="1:8" x14ac:dyDescent="0.45">
      <c r="A179" t="s">
        <v>167</v>
      </c>
      <c r="B179">
        <v>78897</v>
      </c>
      <c r="C179">
        <v>79948</v>
      </c>
      <c r="D179" s="1">
        <v>0</v>
      </c>
      <c r="E179" s="1">
        <f>SUM($B$2:B179)</f>
        <v>8959556</v>
      </c>
      <c r="F179" s="1">
        <f>SUM($C$2:C179)</f>
        <v>3247559</v>
      </c>
      <c r="G179" s="1">
        <f>SUM($D$2:D179)</f>
        <v>0</v>
      </c>
      <c r="H179" s="1"/>
    </row>
    <row r="180" spans="1:8" x14ac:dyDescent="0.45">
      <c r="A180" t="s">
        <v>168</v>
      </c>
      <c r="B180">
        <v>73701</v>
      </c>
      <c r="C180">
        <v>301196</v>
      </c>
      <c r="D180" s="1">
        <v>0</v>
      </c>
      <c r="E180" s="1">
        <f>SUM($B$2:B180)</f>
        <v>9033257</v>
      </c>
      <c r="F180" s="1">
        <f>SUM($C$2:C180)</f>
        <v>3548755</v>
      </c>
      <c r="G180" s="1">
        <f>SUM($D$2:D180)</f>
        <v>0</v>
      </c>
      <c r="H180" s="1"/>
    </row>
    <row r="181" spans="1:8" x14ac:dyDescent="0.45">
      <c r="A181" t="s">
        <v>169</v>
      </c>
      <c r="B181">
        <v>108673</v>
      </c>
      <c r="C181">
        <v>267874</v>
      </c>
      <c r="D181" s="1">
        <v>0</v>
      </c>
      <c r="E181" s="1">
        <f>SUM($B$2:B181)</f>
        <v>9141930</v>
      </c>
      <c r="F181" s="1">
        <f>SUM($C$2:C181)</f>
        <v>3816629</v>
      </c>
      <c r="G181" s="1">
        <f>SUM($D$2:D181)</f>
        <v>0</v>
      </c>
      <c r="H181" s="1"/>
    </row>
    <row r="182" spans="1:8" x14ac:dyDescent="0.45">
      <c r="A182" t="s">
        <v>170</v>
      </c>
      <c r="B182">
        <v>72979</v>
      </c>
      <c r="C182">
        <v>95875</v>
      </c>
      <c r="D182" s="1">
        <v>0</v>
      </c>
      <c r="E182" s="1">
        <f>SUM($B$2:B182)</f>
        <v>9214909</v>
      </c>
      <c r="F182" s="1">
        <f>SUM($C$2:C182)</f>
        <v>3912504</v>
      </c>
      <c r="G182" s="1">
        <f>SUM($D$2:D182)</f>
        <v>0</v>
      </c>
      <c r="H182" s="1"/>
    </row>
    <row r="183" spans="1:8" x14ac:dyDescent="0.45">
      <c r="A183" t="s">
        <v>171</v>
      </c>
      <c r="B183">
        <v>10167</v>
      </c>
      <c r="C183">
        <v>3924</v>
      </c>
      <c r="D183" s="1">
        <v>0</v>
      </c>
      <c r="E183" s="1">
        <f>SUM($B$2:B183)</f>
        <v>9225076</v>
      </c>
      <c r="F183" s="1">
        <f>SUM($C$2:C183)</f>
        <v>3916428</v>
      </c>
      <c r="G183" s="1">
        <f>SUM($D$2:D183)</f>
        <v>0</v>
      </c>
      <c r="H183" s="1"/>
    </row>
    <row r="184" spans="1:8" x14ac:dyDescent="0.45">
      <c r="A184" t="s">
        <v>173</v>
      </c>
      <c r="B184">
        <v>296386</v>
      </c>
      <c r="C184">
        <v>111783</v>
      </c>
      <c r="D184" s="1">
        <v>0</v>
      </c>
      <c r="E184" s="1">
        <f>SUM($B$2:B184)</f>
        <v>9521462</v>
      </c>
      <c r="F184" s="1">
        <f>SUM($C$2:C184)</f>
        <v>4028211</v>
      </c>
      <c r="G184" s="1">
        <f>SUM($D$2:D184)</f>
        <v>0</v>
      </c>
      <c r="H184" s="1"/>
    </row>
    <row r="185" spans="1:8" x14ac:dyDescent="0.45">
      <c r="A185" t="s">
        <v>174</v>
      </c>
      <c r="B185">
        <v>311465</v>
      </c>
      <c r="C185">
        <v>202806</v>
      </c>
      <c r="D185" s="1">
        <v>0</v>
      </c>
      <c r="E185" s="1">
        <f>SUM($B$2:B185)</f>
        <v>9832927</v>
      </c>
      <c r="F185" s="1">
        <f>SUM($C$2:C185)</f>
        <v>4231017</v>
      </c>
      <c r="G185" s="1">
        <f>SUM($D$2:D185)</f>
        <v>0</v>
      </c>
      <c r="H185" s="1"/>
    </row>
    <row r="186" spans="1:8" x14ac:dyDescent="0.45">
      <c r="A186" t="s">
        <v>172</v>
      </c>
      <c r="B186">
        <v>219667</v>
      </c>
      <c r="C186">
        <v>132352</v>
      </c>
      <c r="D186" s="1">
        <v>0</v>
      </c>
      <c r="E186" s="1">
        <f>SUM($B$2:B186)</f>
        <v>10052594</v>
      </c>
      <c r="F186" s="1">
        <f>SUM($C$2:C186)</f>
        <v>4363369</v>
      </c>
      <c r="G186" s="1">
        <f>SUM($D$2:D186)</f>
        <v>0</v>
      </c>
      <c r="H186" s="1"/>
    </row>
    <row r="187" spans="1:8" x14ac:dyDescent="0.45">
      <c r="A187" t="s">
        <v>175</v>
      </c>
      <c r="B187">
        <v>205335</v>
      </c>
      <c r="C187">
        <v>120031</v>
      </c>
      <c r="D187" s="1">
        <v>0</v>
      </c>
      <c r="E187" s="1">
        <f>SUM($B$2:B187)</f>
        <v>10257929</v>
      </c>
      <c r="F187" s="1">
        <f>SUM($C$2:C187)</f>
        <v>4483400</v>
      </c>
      <c r="G187" s="1">
        <f>SUM($D$2:D187)</f>
        <v>0</v>
      </c>
      <c r="H187" s="1"/>
    </row>
    <row r="188" spans="1:8" x14ac:dyDescent="0.45">
      <c r="A188" t="s">
        <v>176</v>
      </c>
      <c r="B188">
        <v>291814</v>
      </c>
      <c r="C188">
        <v>140805</v>
      </c>
      <c r="D188" s="1">
        <v>0</v>
      </c>
      <c r="E188" s="1">
        <f>SUM($B$2:B188)</f>
        <v>10549743</v>
      </c>
      <c r="F188" s="1">
        <f>SUM($C$2:C188)</f>
        <v>4624205</v>
      </c>
      <c r="G188" s="1">
        <f>SUM($D$2:D188)</f>
        <v>0</v>
      </c>
      <c r="H188" s="1"/>
    </row>
    <row r="189" spans="1:8" x14ac:dyDescent="0.45">
      <c r="A189" t="s">
        <v>179</v>
      </c>
      <c r="B189">
        <v>169267</v>
      </c>
      <c r="C189">
        <v>57995</v>
      </c>
      <c r="D189" s="1">
        <v>0</v>
      </c>
      <c r="E189" s="1">
        <f>SUM($B$2:B189)</f>
        <v>10719010</v>
      </c>
      <c r="F189" s="1">
        <f>SUM($C$2:C189)</f>
        <v>4682200</v>
      </c>
      <c r="G189" s="1">
        <f>SUM($D$2:D189)</f>
        <v>0</v>
      </c>
      <c r="H189" s="1"/>
    </row>
    <row r="190" spans="1:8" x14ac:dyDescent="0.45">
      <c r="A190" t="s">
        <v>177</v>
      </c>
      <c r="B190">
        <v>22984</v>
      </c>
      <c r="C190">
        <v>1326</v>
      </c>
      <c r="D190" s="1">
        <v>0</v>
      </c>
      <c r="E190" s="1">
        <f>SUM($B$2:B190)</f>
        <v>10741994</v>
      </c>
      <c r="F190" s="1">
        <f>SUM($C$2:C190)</f>
        <v>4683526</v>
      </c>
      <c r="G190" s="1">
        <f>SUM($D$2:D190)</f>
        <v>0</v>
      </c>
      <c r="H190" s="1"/>
    </row>
    <row r="191" spans="1:8" x14ac:dyDescent="0.45">
      <c r="A191" t="s">
        <v>178</v>
      </c>
      <c r="B191">
        <v>168766</v>
      </c>
      <c r="C191">
        <v>297686</v>
      </c>
      <c r="D191" s="1">
        <v>0</v>
      </c>
      <c r="E191" s="1">
        <f>SUM($B$2:B191)</f>
        <v>10910760</v>
      </c>
      <c r="F191" s="1">
        <f>SUM($C$2:C191)</f>
        <v>4981212</v>
      </c>
      <c r="G191" s="1">
        <f>SUM($D$2:D191)</f>
        <v>0</v>
      </c>
      <c r="H191" s="1"/>
    </row>
    <row r="192" spans="1:8" x14ac:dyDescent="0.45">
      <c r="A192" t="s">
        <v>180</v>
      </c>
      <c r="B192">
        <v>169651</v>
      </c>
      <c r="C192">
        <v>242934</v>
      </c>
      <c r="D192" s="1">
        <v>0</v>
      </c>
      <c r="E192" s="1">
        <f>SUM($B$2:B192)</f>
        <v>11080411</v>
      </c>
      <c r="F192" s="1">
        <f>SUM($C$2:C192)</f>
        <v>5224146</v>
      </c>
      <c r="G192" s="1">
        <f>SUM($D$2:D192)</f>
        <v>0</v>
      </c>
      <c r="H192" s="1"/>
    </row>
    <row r="193" spans="1:8" x14ac:dyDescent="0.45">
      <c r="A193" t="s">
        <v>181</v>
      </c>
      <c r="B193">
        <v>155599</v>
      </c>
      <c r="C193">
        <v>189002</v>
      </c>
      <c r="D193" s="1">
        <v>0</v>
      </c>
      <c r="E193" s="1">
        <f>SUM($B$2:B193)</f>
        <v>11236010</v>
      </c>
      <c r="F193" s="1">
        <f>SUM($C$2:C193)</f>
        <v>5413148</v>
      </c>
      <c r="G193" s="1">
        <f>SUM($D$2:D193)</f>
        <v>0</v>
      </c>
      <c r="H193" s="1"/>
    </row>
    <row r="194" spans="1:8" x14ac:dyDescent="0.45">
      <c r="A194" t="s">
        <v>182</v>
      </c>
      <c r="B194">
        <v>294552</v>
      </c>
      <c r="C194">
        <v>165093</v>
      </c>
      <c r="D194" s="1">
        <v>0</v>
      </c>
      <c r="E194" s="1">
        <f>SUM($B$2:B194)</f>
        <v>11530562</v>
      </c>
      <c r="F194" s="1">
        <f>SUM($C$2:C194)</f>
        <v>5578241</v>
      </c>
      <c r="G194" s="1">
        <f>SUM($D$2:D194)</f>
        <v>0</v>
      </c>
      <c r="H194" s="1"/>
    </row>
    <row r="195" spans="1:8" x14ac:dyDescent="0.45">
      <c r="A195" t="s">
        <v>183</v>
      </c>
      <c r="B195">
        <v>270151</v>
      </c>
      <c r="C195">
        <v>237622</v>
      </c>
      <c r="D195" s="1">
        <v>0</v>
      </c>
      <c r="E195" s="1">
        <f>SUM($B$2:B195)</f>
        <v>11800713</v>
      </c>
      <c r="F195" s="1">
        <f>SUM($C$2:C195)</f>
        <v>5815863</v>
      </c>
      <c r="G195" s="1">
        <f>SUM($D$2:D195)</f>
        <v>0</v>
      </c>
      <c r="H195" s="1"/>
    </row>
    <row r="196" spans="1:8" x14ac:dyDescent="0.45">
      <c r="A196" t="s">
        <v>185</v>
      </c>
      <c r="B196">
        <v>134718</v>
      </c>
      <c r="C196">
        <v>121775</v>
      </c>
      <c r="D196" s="1">
        <v>0</v>
      </c>
      <c r="E196" s="1">
        <f>SUM($B$2:B196)</f>
        <v>11935431</v>
      </c>
      <c r="F196" s="1">
        <f>SUM($C$2:C196)</f>
        <v>5937638</v>
      </c>
      <c r="G196" s="1">
        <f>SUM($D$2:D196)</f>
        <v>0</v>
      </c>
      <c r="H196" s="1"/>
    </row>
    <row r="197" spans="1:8" x14ac:dyDescent="0.45">
      <c r="A197" t="s">
        <v>184</v>
      </c>
      <c r="B197" s="3">
        <v>10275</v>
      </c>
      <c r="C197" s="3">
        <v>9448</v>
      </c>
      <c r="D197" s="1">
        <v>0</v>
      </c>
      <c r="E197" s="1">
        <f>SUM($B$2:B197)</f>
        <v>11945706</v>
      </c>
      <c r="F197" s="1">
        <f>SUM($C$2:C197)</f>
        <v>5947086</v>
      </c>
      <c r="G197" s="1">
        <f>SUM($D$2:D197)</f>
        <v>0</v>
      </c>
      <c r="H197" s="1"/>
    </row>
    <row r="198" spans="1:8" x14ac:dyDescent="0.45">
      <c r="A198" t="s">
        <v>187</v>
      </c>
      <c r="B198">
        <v>186913</v>
      </c>
      <c r="C198">
        <v>248139</v>
      </c>
      <c r="D198" s="1">
        <v>0</v>
      </c>
      <c r="E198" s="1">
        <f>SUM($B$2:B198)</f>
        <v>12132619</v>
      </c>
      <c r="F198" s="1">
        <f>SUM($C$2:C198)</f>
        <v>6195225</v>
      </c>
      <c r="G198" s="1">
        <f>SUM($D$2:D198)</f>
        <v>0</v>
      </c>
      <c r="H198" s="1"/>
    </row>
    <row r="199" spans="1:8" x14ac:dyDescent="0.45">
      <c r="A199" t="s">
        <v>186</v>
      </c>
      <c r="B199">
        <v>117070</v>
      </c>
      <c r="C199">
        <v>223331</v>
      </c>
      <c r="D199" s="1">
        <v>0</v>
      </c>
      <c r="E199" s="1">
        <f>SUM($B$2:B199)</f>
        <v>12249689</v>
      </c>
      <c r="F199" s="1">
        <f>SUM($C$2:C199)</f>
        <v>6418556</v>
      </c>
      <c r="G199" s="1">
        <f>SUM($D$2:D199)</f>
        <v>0</v>
      </c>
      <c r="H199" s="1"/>
    </row>
    <row r="200" spans="1:8" x14ac:dyDescent="0.45">
      <c r="A200" s="4" t="s">
        <v>481</v>
      </c>
      <c r="B200" s="1">
        <v>81061</v>
      </c>
      <c r="C200" s="1">
        <v>225004</v>
      </c>
      <c r="D200" s="1">
        <v>0</v>
      </c>
      <c r="E200" s="1">
        <f>SUM($B$2:B200)</f>
        <v>12330750</v>
      </c>
      <c r="F200" s="1">
        <f>SUM($C$2:C200)</f>
        <v>6643560</v>
      </c>
      <c r="G200" s="1">
        <f>SUM($D$2:D200)</f>
        <v>0</v>
      </c>
      <c r="H200" s="1"/>
    </row>
    <row r="201" spans="1:8" x14ac:dyDescent="0.45">
      <c r="A201" s="4" t="s">
        <v>203</v>
      </c>
      <c r="B201" s="1">
        <v>88842</v>
      </c>
      <c r="C201" s="1">
        <v>208641</v>
      </c>
      <c r="D201" s="1">
        <v>0</v>
      </c>
      <c r="E201" s="1">
        <f>SUM($B$2:B201)</f>
        <v>12419592</v>
      </c>
      <c r="F201" s="1">
        <f>SUM($C$2:C201)</f>
        <v>6852201</v>
      </c>
      <c r="G201" s="1">
        <f>SUM($D$2:D201)</f>
        <v>0</v>
      </c>
      <c r="H201" s="1"/>
    </row>
    <row r="202" spans="1:8" x14ac:dyDescent="0.45">
      <c r="A202" s="4" t="s">
        <v>204</v>
      </c>
      <c r="B202" s="1">
        <v>107409</v>
      </c>
      <c r="C202" s="1">
        <v>295588</v>
      </c>
      <c r="D202" s="1">
        <v>0</v>
      </c>
      <c r="E202" s="1">
        <f>SUM($B$2:B202)</f>
        <v>12527001</v>
      </c>
      <c r="F202" s="1">
        <f>SUM($C$2:C202)</f>
        <v>7147789</v>
      </c>
      <c r="G202" s="1">
        <f>SUM($D$2:D202)</f>
        <v>0</v>
      </c>
      <c r="H202" s="1"/>
    </row>
    <row r="203" spans="1:8" x14ac:dyDescent="0.45">
      <c r="A203" s="4" t="s">
        <v>205</v>
      </c>
      <c r="B203" s="1">
        <v>60569</v>
      </c>
      <c r="C203" s="1">
        <v>113820</v>
      </c>
      <c r="D203" s="1">
        <v>0</v>
      </c>
      <c r="E203" s="1">
        <f>SUM($B$2:B203)</f>
        <v>12587570</v>
      </c>
      <c r="F203" s="1">
        <f>SUM($C$2:C203)</f>
        <v>7261609</v>
      </c>
      <c r="G203" s="1">
        <f>SUM($D$2:D203)</f>
        <v>0</v>
      </c>
      <c r="H203" s="1"/>
    </row>
    <row r="204" spans="1:8" x14ac:dyDescent="0.45">
      <c r="A204" s="4" t="s">
        <v>206</v>
      </c>
      <c r="B204" s="1">
        <v>4942</v>
      </c>
      <c r="C204" s="1">
        <v>4663</v>
      </c>
      <c r="D204" s="1">
        <v>0</v>
      </c>
      <c r="E204" s="1">
        <f>SUM($B$2:B204)</f>
        <v>12592512</v>
      </c>
      <c r="F204" s="1">
        <f>SUM($C$2:C204)</f>
        <v>7266272</v>
      </c>
      <c r="G204" s="1">
        <f>SUM($D$2:D204)</f>
        <v>0</v>
      </c>
      <c r="H204" s="1"/>
    </row>
    <row r="205" spans="1:8" x14ac:dyDescent="0.45">
      <c r="A205" s="4" t="s">
        <v>207</v>
      </c>
      <c r="B205" s="1">
        <v>332515</v>
      </c>
      <c r="C205" s="1">
        <v>279852</v>
      </c>
      <c r="D205" s="1">
        <v>0</v>
      </c>
      <c r="E205" s="1">
        <f>SUM($B$2:B205)</f>
        <v>12925027</v>
      </c>
      <c r="F205" s="1">
        <f>SUM($C$2:C205)</f>
        <v>7546124</v>
      </c>
      <c r="G205" s="1">
        <f>SUM($D$2:D205)</f>
        <v>0</v>
      </c>
      <c r="H205" s="1"/>
    </row>
    <row r="206" spans="1:8" x14ac:dyDescent="0.45">
      <c r="A206" s="4" t="s">
        <v>208</v>
      </c>
      <c r="B206" s="1">
        <v>265425</v>
      </c>
      <c r="C206" s="1">
        <v>190401</v>
      </c>
      <c r="D206" s="1">
        <v>0</v>
      </c>
      <c r="E206" s="1">
        <f>SUM($B$2:B206)</f>
        <v>13190452</v>
      </c>
      <c r="F206" s="1">
        <f>SUM($C$2:C206)</f>
        <v>7736525</v>
      </c>
      <c r="G206" s="1">
        <f>SUM($D$2:D206)</f>
        <v>0</v>
      </c>
      <c r="H206" s="1"/>
    </row>
    <row r="207" spans="1:8" x14ac:dyDescent="0.45">
      <c r="A207" s="4" t="s">
        <v>209</v>
      </c>
      <c r="B207" s="1">
        <v>176549</v>
      </c>
      <c r="C207" s="1">
        <v>132000</v>
      </c>
      <c r="D207" s="1">
        <v>0</v>
      </c>
      <c r="E207" s="1">
        <f>SUM($B$2:B207)</f>
        <v>13367001</v>
      </c>
      <c r="F207" s="1">
        <f>SUM($C$2:C207)</f>
        <v>7868525</v>
      </c>
      <c r="G207" s="1">
        <f>SUM($D$2:D207)</f>
        <v>0</v>
      </c>
      <c r="H207" s="1"/>
    </row>
    <row r="208" spans="1:8" x14ac:dyDescent="0.45">
      <c r="A208" s="4" t="s">
        <v>210</v>
      </c>
      <c r="B208" s="1">
        <v>211641</v>
      </c>
      <c r="C208" s="1">
        <v>121955</v>
      </c>
      <c r="D208" s="1">
        <v>0</v>
      </c>
      <c r="E208" s="1">
        <f>SUM($B$2:B208)</f>
        <v>13578642</v>
      </c>
      <c r="F208" s="1">
        <f>SUM($C$2:C208)</f>
        <v>7990480</v>
      </c>
      <c r="G208" s="1">
        <f>SUM($D$2:D208)</f>
        <v>0</v>
      </c>
      <c r="H208" s="1"/>
    </row>
    <row r="209" spans="1:8" x14ac:dyDescent="0.45">
      <c r="A209" s="4" t="s">
        <v>324</v>
      </c>
      <c r="B209" s="2">
        <v>309199</v>
      </c>
      <c r="C209" s="2">
        <v>177042</v>
      </c>
      <c r="D209" s="1">
        <v>0</v>
      </c>
      <c r="E209" s="1">
        <f>SUM($B$2:B209)</f>
        <v>13887841</v>
      </c>
      <c r="F209" s="1">
        <f>SUM($C$2:C209)</f>
        <v>8167522</v>
      </c>
      <c r="G209" s="1">
        <f>SUM($D$2:D209)</f>
        <v>0</v>
      </c>
      <c r="H209" s="1"/>
    </row>
    <row r="210" spans="1:8" x14ac:dyDescent="0.45">
      <c r="A210" s="4" t="s">
        <v>212</v>
      </c>
      <c r="B210" s="1">
        <v>164758</v>
      </c>
      <c r="C210" s="1">
        <v>101863</v>
      </c>
      <c r="D210" s="1">
        <v>0</v>
      </c>
      <c r="E210" s="1">
        <f>SUM($B$2:B210)</f>
        <v>14052599</v>
      </c>
      <c r="F210" s="1">
        <f>SUM($C$2:C210)</f>
        <v>8269385</v>
      </c>
      <c r="G210" s="1">
        <f>SUM($D$2:D210)</f>
        <v>0</v>
      </c>
      <c r="H210" s="1"/>
    </row>
    <row r="211" spans="1:8" x14ac:dyDescent="0.45">
      <c r="A211" s="4" t="s">
        <v>213</v>
      </c>
      <c r="B211" s="1">
        <v>12351</v>
      </c>
      <c r="C211" s="1">
        <v>14292</v>
      </c>
      <c r="D211" s="1">
        <v>0</v>
      </c>
      <c r="E211" s="1">
        <f>SUM($B$2:B211)</f>
        <v>14064950</v>
      </c>
      <c r="F211" s="1">
        <f>SUM($C$2:C211)</f>
        <v>8283677</v>
      </c>
      <c r="G211" s="1">
        <f>SUM($D$2:D211)</f>
        <v>0</v>
      </c>
      <c r="H211" s="1"/>
    </row>
    <row r="212" spans="1:8" x14ac:dyDescent="0.45">
      <c r="A212" s="4" t="s">
        <v>214</v>
      </c>
      <c r="B212" s="1">
        <v>393448</v>
      </c>
      <c r="C212" s="1">
        <v>174809</v>
      </c>
      <c r="D212" s="1">
        <v>0</v>
      </c>
      <c r="E212" s="1">
        <f>SUM($B$2:B212)</f>
        <v>14458398</v>
      </c>
      <c r="F212" s="1">
        <f>SUM($C$2:C212)</f>
        <v>8458486</v>
      </c>
      <c r="G212" s="1">
        <f>SUM($D$2:D212)</f>
        <v>0</v>
      </c>
      <c r="H212" s="1"/>
    </row>
    <row r="213" spans="1:8" x14ac:dyDescent="0.45">
      <c r="A213" s="4" t="s">
        <v>215</v>
      </c>
      <c r="B213" s="1">
        <v>295021</v>
      </c>
      <c r="C213" s="1">
        <v>92529</v>
      </c>
      <c r="D213" s="1">
        <v>0</v>
      </c>
      <c r="E213" s="1">
        <f>SUM($B$2:B213)</f>
        <v>14753419</v>
      </c>
      <c r="F213" s="1">
        <f>SUM($C$2:C213)</f>
        <v>8551015</v>
      </c>
      <c r="G213" s="1">
        <f>SUM($D$2:D213)</f>
        <v>0</v>
      </c>
      <c r="H213" s="1"/>
    </row>
    <row r="214" spans="1:8" x14ac:dyDescent="0.45">
      <c r="A214" s="4" t="s">
        <v>216</v>
      </c>
      <c r="B214" s="1">
        <v>184360</v>
      </c>
      <c r="C214" s="1">
        <v>173934</v>
      </c>
      <c r="D214" s="1">
        <v>0</v>
      </c>
      <c r="E214" s="1">
        <f>SUM($B$2:B214)</f>
        <v>14937779</v>
      </c>
      <c r="F214" s="1">
        <f>SUM($C$2:C214)</f>
        <v>8724949</v>
      </c>
      <c r="G214" s="1">
        <f>SUM($D$2:D214)</f>
        <v>0</v>
      </c>
      <c r="H214" s="1"/>
    </row>
    <row r="215" spans="1:8" x14ac:dyDescent="0.45">
      <c r="A215" s="4" t="s">
        <v>217</v>
      </c>
      <c r="B215" s="1">
        <v>214611</v>
      </c>
      <c r="C215" s="1">
        <v>128669</v>
      </c>
      <c r="D215" s="1">
        <v>0</v>
      </c>
      <c r="E215" s="1">
        <f>SUM($B$2:B215)</f>
        <v>15152390</v>
      </c>
      <c r="F215" s="1">
        <f>SUM($C$2:C215)</f>
        <v>8853618</v>
      </c>
      <c r="G215" s="1">
        <f>SUM($D$2:D215)</f>
        <v>0</v>
      </c>
      <c r="H215" s="1"/>
    </row>
    <row r="216" spans="1:8" x14ac:dyDescent="0.45">
      <c r="A216" s="4" t="s">
        <v>218</v>
      </c>
      <c r="B216" s="1">
        <v>315139</v>
      </c>
      <c r="C216" s="1">
        <v>196914</v>
      </c>
      <c r="D216" s="1">
        <v>0</v>
      </c>
      <c r="E216" s="1">
        <f>SUM($B$2:B216)</f>
        <v>15467529</v>
      </c>
      <c r="F216" s="1">
        <f>SUM($C$2:C216)</f>
        <v>9050532</v>
      </c>
      <c r="G216" s="1">
        <f>SUM($D$2:D216)</f>
        <v>0</v>
      </c>
      <c r="H216" s="1"/>
    </row>
    <row r="217" spans="1:8" x14ac:dyDescent="0.45">
      <c r="A217" s="4" t="s">
        <v>219</v>
      </c>
      <c r="B217" s="1">
        <v>189988</v>
      </c>
      <c r="C217" s="1">
        <v>94070</v>
      </c>
      <c r="D217" s="1">
        <v>0</v>
      </c>
      <c r="E217" s="1">
        <f>SUM($B$2:B217)</f>
        <v>15657517</v>
      </c>
      <c r="F217" s="1">
        <f>SUM($C$2:C217)</f>
        <v>9144602</v>
      </c>
      <c r="G217" s="1">
        <f>SUM($D$2:D217)</f>
        <v>0</v>
      </c>
      <c r="H217" s="1"/>
    </row>
    <row r="218" spans="1:8" x14ac:dyDescent="0.45">
      <c r="A218" s="4" t="s">
        <v>220</v>
      </c>
      <c r="B218" s="1">
        <v>12928</v>
      </c>
      <c r="C218" s="1">
        <v>15104</v>
      </c>
      <c r="D218" s="1">
        <v>0</v>
      </c>
      <c r="E218" s="1">
        <f>SUM($B$2:B218)</f>
        <v>15670445</v>
      </c>
      <c r="F218" s="1">
        <f>SUM($C$2:C218)</f>
        <v>9159706</v>
      </c>
      <c r="G218" s="1">
        <f>SUM($D$2:D218)</f>
        <v>0</v>
      </c>
      <c r="H218" s="1"/>
    </row>
    <row r="219" spans="1:8" x14ac:dyDescent="0.45">
      <c r="A219" s="4" t="s">
        <v>221</v>
      </c>
      <c r="B219" s="1">
        <v>10989</v>
      </c>
      <c r="C219" s="1">
        <v>5152</v>
      </c>
      <c r="D219" s="1">
        <v>0</v>
      </c>
      <c r="E219" s="1">
        <f>SUM($B$2:B219)</f>
        <v>15681434</v>
      </c>
      <c r="F219" s="1">
        <f>SUM($C$2:C219)</f>
        <v>9164858</v>
      </c>
      <c r="G219" s="1">
        <f>SUM($D$2:D219)</f>
        <v>0</v>
      </c>
      <c r="H219" s="1"/>
    </row>
    <row r="220" spans="1:8" x14ac:dyDescent="0.45">
      <c r="A220" s="4" t="s">
        <v>222</v>
      </c>
      <c r="B220" s="1">
        <v>3882</v>
      </c>
      <c r="C220" s="1">
        <v>2823</v>
      </c>
      <c r="D220" s="1">
        <v>0</v>
      </c>
      <c r="E220" s="1">
        <f>SUM($B$2:B220)</f>
        <v>15685316</v>
      </c>
      <c r="F220" s="1">
        <f>SUM($C$2:C220)</f>
        <v>9167681</v>
      </c>
      <c r="G220" s="1">
        <f>SUM($D$2:D220)</f>
        <v>0</v>
      </c>
      <c r="H220" s="1"/>
    </row>
    <row r="221" spans="1:8" x14ac:dyDescent="0.45">
      <c r="A221" s="4" t="s">
        <v>223</v>
      </c>
      <c r="B221" s="1">
        <v>15159</v>
      </c>
      <c r="C221" s="1">
        <v>9899</v>
      </c>
      <c r="D221" s="1">
        <v>0</v>
      </c>
      <c r="E221" s="1">
        <f>SUM($B$2:B221)</f>
        <v>15700475</v>
      </c>
      <c r="F221" s="1">
        <f>SUM($C$2:C221)</f>
        <v>9177580</v>
      </c>
      <c r="G221" s="1">
        <f>SUM($D$2:D221)</f>
        <v>0</v>
      </c>
      <c r="H221" s="1"/>
    </row>
    <row r="222" spans="1:8" x14ac:dyDescent="0.45">
      <c r="A222" s="4" t="s">
        <v>224</v>
      </c>
      <c r="B222" s="1">
        <v>261935</v>
      </c>
      <c r="C222" s="1">
        <v>185097</v>
      </c>
      <c r="D222" s="1">
        <v>0</v>
      </c>
      <c r="E222" s="1">
        <f>SUM($B$2:B222)</f>
        <v>15962410</v>
      </c>
      <c r="F222" s="1">
        <f>SUM($C$2:C222)</f>
        <v>9362677</v>
      </c>
      <c r="G222" s="1">
        <f>SUM($D$2:D222)</f>
        <v>0</v>
      </c>
      <c r="H222" s="1"/>
    </row>
    <row r="223" spans="1:8" x14ac:dyDescent="0.45">
      <c r="A223" s="4" t="s">
        <v>225</v>
      </c>
      <c r="B223" s="1">
        <v>287958</v>
      </c>
      <c r="C223" s="1">
        <v>201419</v>
      </c>
      <c r="D223" s="1">
        <v>0</v>
      </c>
      <c r="E223" s="1">
        <f>SUM($B$2:B223)</f>
        <v>16250368</v>
      </c>
      <c r="F223" s="1">
        <f>SUM($C$2:C223)</f>
        <v>9564096</v>
      </c>
      <c r="G223" s="1">
        <f>SUM($D$2:D223)</f>
        <v>0</v>
      </c>
      <c r="H223" s="1"/>
    </row>
    <row r="224" spans="1:8" x14ac:dyDescent="0.45">
      <c r="A224" s="4" t="s">
        <v>226</v>
      </c>
      <c r="B224" s="1">
        <v>154425</v>
      </c>
      <c r="C224" s="1">
        <v>115074</v>
      </c>
      <c r="D224" s="1">
        <v>0</v>
      </c>
      <c r="E224" s="1">
        <f>SUM($B$2:B224)</f>
        <v>16404793</v>
      </c>
      <c r="F224" s="1">
        <f>SUM($C$2:C224)</f>
        <v>9679170</v>
      </c>
      <c r="G224" s="1">
        <f>SUM($D$2:D224)</f>
        <v>0</v>
      </c>
      <c r="H224" s="1"/>
    </row>
    <row r="225" spans="1:8" x14ac:dyDescent="0.45">
      <c r="A225" s="4" t="s">
        <v>227</v>
      </c>
      <c r="B225" s="1">
        <v>15816</v>
      </c>
      <c r="C225" s="1">
        <v>15009</v>
      </c>
      <c r="D225" s="1">
        <v>0</v>
      </c>
      <c r="E225" s="1">
        <f>SUM($B$2:B225)</f>
        <v>16420609</v>
      </c>
      <c r="F225" s="1">
        <f>SUM($C$2:C225)</f>
        <v>9694179</v>
      </c>
      <c r="G225" s="1">
        <f>SUM($D$2:D225)</f>
        <v>0</v>
      </c>
      <c r="H225" s="1"/>
    </row>
    <row r="226" spans="1:8" x14ac:dyDescent="0.45">
      <c r="A226" s="4" t="s">
        <v>228</v>
      </c>
      <c r="B226" s="1">
        <v>193841</v>
      </c>
      <c r="C226" s="1">
        <v>330706</v>
      </c>
      <c r="D226" s="1">
        <v>0</v>
      </c>
      <c r="E226" s="1">
        <f>SUM($B$2:B226)</f>
        <v>16614450</v>
      </c>
      <c r="F226" s="1">
        <f>SUM($C$2:C226)</f>
        <v>10024885</v>
      </c>
      <c r="G226" s="1">
        <f>SUM($D$2:D226)</f>
        <v>0</v>
      </c>
      <c r="H226" s="1"/>
    </row>
    <row r="227" spans="1:8" x14ac:dyDescent="0.45">
      <c r="A227" s="4" t="s">
        <v>229</v>
      </c>
      <c r="B227" s="1">
        <v>122307</v>
      </c>
      <c r="C227" s="1">
        <v>317562</v>
      </c>
      <c r="D227" s="1">
        <v>0</v>
      </c>
      <c r="E227" s="1">
        <f>SUM($B$2:B227)</f>
        <v>16736757</v>
      </c>
      <c r="F227" s="1">
        <f>SUM($C$2:C227)</f>
        <v>10342447</v>
      </c>
      <c r="G227" s="1">
        <f>SUM($D$2:D227)</f>
        <v>0</v>
      </c>
      <c r="H227" s="1"/>
    </row>
    <row r="228" spans="1:8" x14ac:dyDescent="0.45">
      <c r="A228" s="4" t="s">
        <v>230</v>
      </c>
      <c r="B228" s="1">
        <v>110062</v>
      </c>
      <c r="C228" s="1">
        <v>246013</v>
      </c>
      <c r="D228" s="1">
        <v>0</v>
      </c>
      <c r="E228" s="1">
        <f>SUM($B$2:B228)</f>
        <v>16846819</v>
      </c>
      <c r="F228" s="1">
        <f>SUM($C$2:C228)</f>
        <v>10588460</v>
      </c>
      <c r="G228" s="1">
        <f>SUM($D$2:D228)</f>
        <v>0</v>
      </c>
      <c r="H228" s="1"/>
    </row>
    <row r="229" spans="1:8" x14ac:dyDescent="0.45">
      <c r="A229" s="4" t="s">
        <v>231</v>
      </c>
      <c r="B229" s="1">
        <v>171627</v>
      </c>
      <c r="C229" s="1">
        <v>246483</v>
      </c>
      <c r="D229" s="1">
        <v>0</v>
      </c>
      <c r="E229" s="1">
        <f>SUM($B$2:B229)</f>
        <v>17018446</v>
      </c>
      <c r="F229" s="1">
        <f>SUM($C$2:C229)</f>
        <v>10834943</v>
      </c>
      <c r="G229" s="1">
        <f>SUM($D$2:D229)</f>
        <v>0</v>
      </c>
      <c r="H229" s="1"/>
    </row>
    <row r="230" spans="1:8" x14ac:dyDescent="0.45">
      <c r="A230" s="4" t="s">
        <v>482</v>
      </c>
      <c r="B230" s="1">
        <v>114378</v>
      </c>
      <c r="C230" s="1">
        <v>388264</v>
      </c>
      <c r="D230" s="1">
        <v>0</v>
      </c>
      <c r="E230" s="1">
        <f>SUM($B$2:B230)</f>
        <v>17132824</v>
      </c>
      <c r="F230" s="1">
        <f>SUM($C$2:C230)</f>
        <v>11223207</v>
      </c>
      <c r="G230" s="1">
        <f>SUM($D$2:D230)</f>
        <v>0</v>
      </c>
      <c r="H230" s="1"/>
    </row>
    <row r="231" spans="1:8" x14ac:dyDescent="0.45">
      <c r="A231" s="4" t="s">
        <v>233</v>
      </c>
      <c r="B231" s="1">
        <v>63881</v>
      </c>
      <c r="C231" s="1">
        <v>205901</v>
      </c>
      <c r="D231" s="1">
        <v>0</v>
      </c>
      <c r="E231" s="1">
        <f>SUM($B$2:B231)</f>
        <v>17196705</v>
      </c>
      <c r="F231" s="1">
        <f>SUM($C$2:C231)</f>
        <v>11429108</v>
      </c>
      <c r="G231" s="1">
        <f>SUM($D$2:D231)</f>
        <v>0</v>
      </c>
      <c r="H231" s="1"/>
    </row>
    <row r="232" spans="1:8" x14ac:dyDescent="0.45">
      <c r="A232" s="4" t="s">
        <v>234</v>
      </c>
      <c r="B232" s="1">
        <v>2158</v>
      </c>
      <c r="C232" s="1">
        <v>20713</v>
      </c>
      <c r="D232" s="1">
        <v>0</v>
      </c>
      <c r="E232" s="1">
        <f>SUM($B$2:B232)</f>
        <v>17198863</v>
      </c>
      <c r="F232" s="1">
        <f>SUM($C$2:C232)</f>
        <v>11449821</v>
      </c>
      <c r="G232" s="1">
        <f>SUM($D$2:D232)</f>
        <v>0</v>
      </c>
      <c r="H232" s="1"/>
    </row>
    <row r="233" spans="1:8" x14ac:dyDescent="0.45">
      <c r="A233" s="4" t="s">
        <v>235</v>
      </c>
      <c r="B233" s="1">
        <v>12523</v>
      </c>
      <c r="C233" s="1">
        <v>103879</v>
      </c>
      <c r="D233" s="1">
        <v>0</v>
      </c>
      <c r="E233" s="1">
        <f>SUM($B$2:B233)</f>
        <v>17211386</v>
      </c>
      <c r="F233" s="1">
        <f>SUM($C$2:C233)</f>
        <v>11553700</v>
      </c>
      <c r="G233" s="1">
        <f>SUM($D$2:D233)</f>
        <v>0</v>
      </c>
      <c r="H233" s="1"/>
    </row>
    <row r="234" spans="1:8" x14ac:dyDescent="0.45">
      <c r="A234" s="4" t="s">
        <v>236</v>
      </c>
      <c r="B234" s="1">
        <v>19465</v>
      </c>
      <c r="C234" s="1">
        <v>340659</v>
      </c>
      <c r="D234" s="1">
        <v>0</v>
      </c>
      <c r="E234" s="1">
        <f>SUM($B$2:B234)</f>
        <v>17230851</v>
      </c>
      <c r="F234" s="1">
        <f>SUM($C$2:C234)</f>
        <v>11894359</v>
      </c>
      <c r="G234" s="1">
        <f>SUM($D$2:D234)</f>
        <v>0</v>
      </c>
      <c r="H234" s="1"/>
    </row>
    <row r="235" spans="1:8" x14ac:dyDescent="0.45">
      <c r="A235" s="4" t="s">
        <v>237</v>
      </c>
      <c r="B235" s="1">
        <v>15682</v>
      </c>
      <c r="C235" s="1">
        <v>224435</v>
      </c>
      <c r="D235" s="1">
        <v>0</v>
      </c>
      <c r="E235" s="1">
        <f>SUM($B$2:B235)</f>
        <v>17246533</v>
      </c>
      <c r="F235" s="1">
        <f>SUM($C$2:C235)</f>
        <v>12118794</v>
      </c>
      <c r="G235" s="1">
        <f>SUM($D$2:D235)</f>
        <v>0</v>
      </c>
      <c r="H235" s="1"/>
    </row>
    <row r="236" spans="1:8" x14ac:dyDescent="0.45">
      <c r="A236" s="4" t="s">
        <v>238</v>
      </c>
      <c r="B236" s="1">
        <v>14892</v>
      </c>
      <c r="C236" s="1">
        <v>319767</v>
      </c>
      <c r="D236" s="1">
        <v>0</v>
      </c>
      <c r="E236" s="1">
        <f>SUM($B$2:B236)</f>
        <v>17261425</v>
      </c>
      <c r="F236" s="1">
        <f>SUM($C$2:C236)</f>
        <v>12438561</v>
      </c>
      <c r="G236" s="1">
        <f>SUM($D$2:D236)</f>
        <v>0</v>
      </c>
      <c r="H236" s="1"/>
    </row>
    <row r="237" spans="1:8" x14ac:dyDescent="0.45">
      <c r="A237" s="4" t="s">
        <v>239</v>
      </c>
      <c r="B237" s="1">
        <v>18179</v>
      </c>
      <c r="C237" s="1">
        <v>487803</v>
      </c>
      <c r="D237" s="1">
        <v>0</v>
      </c>
      <c r="E237" s="1">
        <f>SUM($B$2:B237)</f>
        <v>17279604</v>
      </c>
      <c r="F237" s="1">
        <f>SUM($C$2:C237)</f>
        <v>12926364</v>
      </c>
      <c r="G237" s="1">
        <f>SUM($D$2:D237)</f>
        <v>0</v>
      </c>
      <c r="H237" s="1"/>
    </row>
    <row r="238" spans="1:8" x14ac:dyDescent="0.45">
      <c r="A238" s="4" t="s">
        <v>240</v>
      </c>
      <c r="B238" s="1">
        <v>4404</v>
      </c>
      <c r="C238" s="1">
        <v>52426</v>
      </c>
      <c r="D238" s="1">
        <v>0</v>
      </c>
      <c r="E238" s="1">
        <f>SUM($B$2:B238)</f>
        <v>17284008</v>
      </c>
      <c r="F238" s="1">
        <f>SUM($C$2:C238)</f>
        <v>12978790</v>
      </c>
      <c r="G238" s="1">
        <f>SUM($D$2:D238)</f>
        <v>0</v>
      </c>
      <c r="H238" s="1"/>
    </row>
    <row r="239" spans="1:8" x14ac:dyDescent="0.45">
      <c r="A239" s="4" t="s">
        <v>241</v>
      </c>
      <c r="B239" s="1">
        <v>1200</v>
      </c>
      <c r="C239" s="1">
        <v>11561</v>
      </c>
      <c r="D239" s="1">
        <v>0</v>
      </c>
      <c r="E239" s="1">
        <f>SUM($B$2:B239)</f>
        <v>17285208</v>
      </c>
      <c r="F239" s="1">
        <f>SUM($C$2:C239)</f>
        <v>12990351</v>
      </c>
      <c r="G239" s="1">
        <f>SUM($D$2:D239)</f>
        <v>0</v>
      </c>
      <c r="H239" s="1"/>
    </row>
    <row r="240" spans="1:8" x14ac:dyDescent="0.45">
      <c r="A240" s="4" t="s">
        <v>242</v>
      </c>
      <c r="B240" s="1">
        <v>41894</v>
      </c>
      <c r="C240" s="1">
        <v>68156</v>
      </c>
      <c r="D240" s="1">
        <v>0</v>
      </c>
      <c r="E240" s="1">
        <f>SUM($B$2:B240)</f>
        <v>17327102</v>
      </c>
      <c r="F240" s="1">
        <f>SUM($C$2:C240)</f>
        <v>13058507</v>
      </c>
      <c r="G240" s="1">
        <f>SUM($D$2:D240)</f>
        <v>0</v>
      </c>
      <c r="H240" s="1"/>
    </row>
    <row r="241" spans="1:10" x14ac:dyDescent="0.45">
      <c r="A241" s="4" t="s">
        <v>243</v>
      </c>
      <c r="B241" s="1">
        <v>43144</v>
      </c>
      <c r="C241" s="1">
        <v>258804</v>
      </c>
      <c r="D241" s="1">
        <v>94</v>
      </c>
      <c r="E241" s="1">
        <f>SUM($B$2:B241)</f>
        <v>17370246</v>
      </c>
      <c r="F241" s="1">
        <f>SUM($C$2:C241)</f>
        <v>13317311</v>
      </c>
      <c r="G241" s="1">
        <f>SUM($D$2:D241)</f>
        <v>94</v>
      </c>
      <c r="H241" s="1">
        <f>(F241-G241)/210</f>
        <v>63415.31904761905</v>
      </c>
      <c r="I241">
        <v>85</v>
      </c>
      <c r="J241">
        <f>D241*I241/120</f>
        <v>66.583333333333329</v>
      </c>
    </row>
    <row r="242" spans="1:10" x14ac:dyDescent="0.45">
      <c r="A242" s="4" t="s">
        <v>244</v>
      </c>
      <c r="B242" s="1">
        <v>24617</v>
      </c>
      <c r="C242" s="1">
        <v>182580</v>
      </c>
      <c r="D242" s="1">
        <v>259</v>
      </c>
      <c r="E242" s="1">
        <f>SUM($B$2:B242)</f>
        <v>17394863</v>
      </c>
      <c r="F242" s="1">
        <f>SUM($C$2:C242)</f>
        <v>13499891</v>
      </c>
      <c r="G242" s="1">
        <f>SUM($D$2:D242)</f>
        <v>353</v>
      </c>
      <c r="H242" s="1">
        <f t="shared" ref="H242:H305" si="0">(F242-G242)/210</f>
        <v>64283.514285714286</v>
      </c>
      <c r="I242">
        <v>84</v>
      </c>
      <c r="J242" s="1">
        <f t="shared" ref="J242:J305" si="1">D242*I242/120</f>
        <v>181.3</v>
      </c>
    </row>
    <row r="243" spans="1:10" x14ac:dyDescent="0.45">
      <c r="A243" s="4" t="s">
        <v>245</v>
      </c>
      <c r="B243" s="1">
        <v>24480</v>
      </c>
      <c r="C243" s="1">
        <v>218699</v>
      </c>
      <c r="D243" s="1">
        <v>183</v>
      </c>
      <c r="E243" s="1">
        <f>SUM($B$2:B243)</f>
        <v>17419343</v>
      </c>
      <c r="F243" s="1">
        <f>SUM($C$2:C243)</f>
        <v>13718590</v>
      </c>
      <c r="G243" s="1">
        <f>SUM($D$2:D243)</f>
        <v>536</v>
      </c>
      <c r="H243" s="1">
        <f t="shared" si="0"/>
        <v>65324.066666666666</v>
      </c>
      <c r="I243" s="1">
        <v>83</v>
      </c>
      <c r="J243" s="1">
        <f t="shared" si="1"/>
        <v>126.575</v>
      </c>
    </row>
    <row r="244" spans="1:10" x14ac:dyDescent="0.45">
      <c r="A244" s="4" t="s">
        <v>246</v>
      </c>
      <c r="B244" s="1">
        <v>39054</v>
      </c>
      <c r="C244" s="1">
        <v>333895</v>
      </c>
      <c r="D244" s="1">
        <v>4189</v>
      </c>
      <c r="E244" s="1">
        <f>SUM($B$2:B244)</f>
        <v>17458397</v>
      </c>
      <c r="F244" s="1">
        <f>SUM($C$2:C244)</f>
        <v>14052485</v>
      </c>
      <c r="G244" s="1">
        <f>SUM($D$2:D244)</f>
        <v>4725</v>
      </c>
      <c r="H244" s="1">
        <f t="shared" si="0"/>
        <v>66894.095238095237</v>
      </c>
      <c r="I244" s="1">
        <v>82</v>
      </c>
      <c r="J244" s="1">
        <f t="shared" si="1"/>
        <v>2862.4833333333331</v>
      </c>
    </row>
    <row r="245" spans="1:10" x14ac:dyDescent="0.45">
      <c r="A245" s="4" t="s">
        <v>247</v>
      </c>
      <c r="B245" s="1">
        <v>31014</v>
      </c>
      <c r="C245" s="1">
        <v>175727</v>
      </c>
      <c r="D245" s="1">
        <v>74</v>
      </c>
      <c r="E245" s="1">
        <f>SUM($B$2:B245)</f>
        <v>17489411</v>
      </c>
      <c r="F245" s="1">
        <f>SUM($C$2:C245)</f>
        <v>14228212</v>
      </c>
      <c r="G245" s="1">
        <f>SUM($D$2:D245)</f>
        <v>4799</v>
      </c>
      <c r="H245" s="1">
        <f t="shared" si="0"/>
        <v>67730.538095238095</v>
      </c>
      <c r="I245" s="1">
        <v>81</v>
      </c>
      <c r="J245" s="1">
        <f t="shared" si="1"/>
        <v>49.95</v>
      </c>
    </row>
    <row r="246" spans="1:10" x14ac:dyDescent="0.45">
      <c r="A246" s="4" t="s">
        <v>248</v>
      </c>
      <c r="B246" s="1">
        <v>919</v>
      </c>
      <c r="C246" s="1">
        <v>12168</v>
      </c>
      <c r="D246">
        <v>3619</v>
      </c>
      <c r="E246" s="1">
        <f>SUM($B$2:B246)</f>
        <v>17490330</v>
      </c>
      <c r="F246" s="1">
        <f>SUM($C$2:C246)</f>
        <v>14240380</v>
      </c>
      <c r="G246" s="1">
        <f>SUM($D$2:D246)</f>
        <v>8418</v>
      </c>
      <c r="H246" s="1">
        <f t="shared" si="0"/>
        <v>67771.247619047615</v>
      </c>
      <c r="I246" s="1">
        <v>80</v>
      </c>
      <c r="J246" s="1">
        <f t="shared" si="1"/>
        <v>2412.6666666666665</v>
      </c>
    </row>
    <row r="247" spans="1:10" x14ac:dyDescent="0.45">
      <c r="A247" s="4" t="s">
        <v>249</v>
      </c>
      <c r="B247" s="1">
        <v>30575</v>
      </c>
      <c r="C247" s="1">
        <v>314818</v>
      </c>
      <c r="D247">
        <v>787</v>
      </c>
      <c r="E247" s="1">
        <f>SUM($B$2:B247)</f>
        <v>17520905</v>
      </c>
      <c r="F247" s="1">
        <f>SUM($C$2:C247)</f>
        <v>14555198</v>
      </c>
      <c r="G247" s="1">
        <f>SUM($D$2:D247)</f>
        <v>9205</v>
      </c>
      <c r="H247" s="1">
        <f t="shared" si="0"/>
        <v>69266.633333333331</v>
      </c>
      <c r="I247" s="1">
        <v>79</v>
      </c>
      <c r="J247" s="1">
        <f t="shared" si="1"/>
        <v>518.10833333333335</v>
      </c>
    </row>
    <row r="248" spans="1:10" x14ac:dyDescent="0.45">
      <c r="A248" s="4" t="s">
        <v>250</v>
      </c>
      <c r="B248" s="1">
        <v>16987</v>
      </c>
      <c r="C248" s="1">
        <v>228438</v>
      </c>
      <c r="D248">
        <v>848</v>
      </c>
      <c r="E248" s="1">
        <f>SUM($B$2:B248)</f>
        <v>17537892</v>
      </c>
      <c r="F248" s="1">
        <f>SUM($C$2:C248)</f>
        <v>14783636</v>
      </c>
      <c r="G248" s="1">
        <f>SUM($D$2:D248)</f>
        <v>10053</v>
      </c>
      <c r="H248" s="1">
        <f t="shared" si="0"/>
        <v>70350.39523809524</v>
      </c>
      <c r="I248" s="1">
        <v>78</v>
      </c>
      <c r="J248" s="1">
        <f t="shared" si="1"/>
        <v>551.20000000000005</v>
      </c>
    </row>
    <row r="249" spans="1:10" x14ac:dyDescent="0.45">
      <c r="A249" s="4" t="s">
        <v>251</v>
      </c>
      <c r="B249" s="1">
        <v>24259</v>
      </c>
      <c r="C249" s="1">
        <v>163673</v>
      </c>
      <c r="D249">
        <v>1184</v>
      </c>
      <c r="E249" s="1">
        <f>SUM($B$2:B249)</f>
        <v>17562151</v>
      </c>
      <c r="F249" s="1">
        <f>SUM($C$2:C249)</f>
        <v>14947309</v>
      </c>
      <c r="G249" s="1">
        <f>SUM($D$2:D249)</f>
        <v>11237</v>
      </c>
      <c r="H249" s="1">
        <f t="shared" si="0"/>
        <v>71124.152380952379</v>
      </c>
      <c r="I249" s="1">
        <v>77</v>
      </c>
      <c r="J249" s="1">
        <f t="shared" si="1"/>
        <v>759.73333333333335</v>
      </c>
    </row>
    <row r="250" spans="1:10" x14ac:dyDescent="0.45">
      <c r="A250" s="4" t="s">
        <v>252</v>
      </c>
      <c r="B250" s="1">
        <v>21597</v>
      </c>
      <c r="C250" s="1">
        <v>212722</v>
      </c>
      <c r="D250">
        <v>2112</v>
      </c>
      <c r="E250" s="1">
        <f>SUM($B$2:B250)</f>
        <v>17583748</v>
      </c>
      <c r="F250" s="1">
        <f>SUM($C$2:C250)</f>
        <v>15160031</v>
      </c>
      <c r="G250" s="1">
        <f>SUM($D$2:D250)</f>
        <v>13349</v>
      </c>
      <c r="H250" s="1">
        <f t="shared" si="0"/>
        <v>72127.057142857142</v>
      </c>
      <c r="I250" s="1">
        <v>76</v>
      </c>
      <c r="J250" s="1">
        <f t="shared" si="1"/>
        <v>1337.6</v>
      </c>
    </row>
    <row r="251" spans="1:10" x14ac:dyDescent="0.45">
      <c r="A251" s="4" t="s">
        <v>253</v>
      </c>
      <c r="B251" s="1">
        <v>25857</v>
      </c>
      <c r="C251" s="1">
        <v>307704</v>
      </c>
      <c r="D251">
        <v>2303</v>
      </c>
      <c r="E251" s="1">
        <f>SUM($B$2:B251)</f>
        <v>17609605</v>
      </c>
      <c r="F251" s="1">
        <f>SUM($C$2:C251)</f>
        <v>15467735</v>
      </c>
      <c r="G251" s="1">
        <f>SUM($D$2:D251)</f>
        <v>15652</v>
      </c>
      <c r="H251" s="1">
        <f t="shared" si="0"/>
        <v>73581.347619047621</v>
      </c>
      <c r="I251" s="1">
        <v>75</v>
      </c>
      <c r="J251" s="1">
        <f t="shared" si="1"/>
        <v>1439.375</v>
      </c>
    </row>
    <row r="252" spans="1:10" x14ac:dyDescent="0.45">
      <c r="A252" s="4" t="s">
        <v>254</v>
      </c>
      <c r="B252" s="1">
        <v>25642</v>
      </c>
      <c r="C252" s="1">
        <v>174189</v>
      </c>
      <c r="D252">
        <v>112</v>
      </c>
      <c r="E252" s="1">
        <f>SUM($B$2:B252)</f>
        <v>17635247</v>
      </c>
      <c r="F252" s="1">
        <f>SUM($C$2:C252)</f>
        <v>15641924</v>
      </c>
      <c r="G252" s="1">
        <f>SUM($D$2:D252)</f>
        <v>15764</v>
      </c>
      <c r="H252" s="1">
        <f t="shared" si="0"/>
        <v>74410.28571428571</v>
      </c>
      <c r="I252" s="1">
        <v>74</v>
      </c>
      <c r="J252" s="1">
        <f t="shared" si="1"/>
        <v>69.066666666666663</v>
      </c>
    </row>
    <row r="253" spans="1:10" x14ac:dyDescent="0.45">
      <c r="A253" s="4" t="s">
        <v>255</v>
      </c>
      <c r="B253" s="1">
        <v>2157</v>
      </c>
      <c r="C253" s="1">
        <v>10710</v>
      </c>
      <c r="D253">
        <v>2</v>
      </c>
      <c r="E253" s="1">
        <f>SUM($B$2:B253)</f>
        <v>17637404</v>
      </c>
      <c r="F253" s="1">
        <f>SUM($C$2:C253)</f>
        <v>15652634</v>
      </c>
      <c r="G253" s="1">
        <f>SUM($D$2:D253)</f>
        <v>15766</v>
      </c>
      <c r="H253" s="1">
        <f t="shared" si="0"/>
        <v>74461.276190476186</v>
      </c>
      <c r="I253" s="1">
        <v>73</v>
      </c>
      <c r="J253" s="1">
        <f t="shared" si="1"/>
        <v>1.2166666666666666</v>
      </c>
    </row>
    <row r="254" spans="1:10" x14ac:dyDescent="0.45">
      <c r="A254" s="4" t="s">
        <v>256</v>
      </c>
      <c r="B254" s="1">
        <v>36639</v>
      </c>
      <c r="C254" s="1">
        <v>202456</v>
      </c>
      <c r="D254">
        <v>3742</v>
      </c>
      <c r="E254" s="1">
        <f>SUM($B$2:B254)</f>
        <v>17674043</v>
      </c>
      <c r="F254" s="1">
        <f>SUM($C$2:C254)</f>
        <v>15855090</v>
      </c>
      <c r="G254" s="1">
        <f>SUM($D$2:D254)</f>
        <v>19508</v>
      </c>
      <c r="H254" s="1">
        <f t="shared" si="0"/>
        <v>75407.53333333334</v>
      </c>
      <c r="I254" s="1">
        <v>72</v>
      </c>
      <c r="J254" s="1">
        <f t="shared" si="1"/>
        <v>2245.1999999999998</v>
      </c>
    </row>
    <row r="255" spans="1:10" x14ac:dyDescent="0.45">
      <c r="A255" s="4" t="s">
        <v>257</v>
      </c>
      <c r="B255" s="1">
        <v>19627</v>
      </c>
      <c r="C255" s="1">
        <v>132787</v>
      </c>
      <c r="D255">
        <v>4433</v>
      </c>
      <c r="E255" s="1">
        <f>SUM($B$2:B255)</f>
        <v>17693670</v>
      </c>
      <c r="F255" s="1">
        <f>SUM($C$2:C255)</f>
        <v>15987877</v>
      </c>
      <c r="G255" s="1">
        <f>SUM($D$2:D255)</f>
        <v>23941</v>
      </c>
      <c r="H255" s="1">
        <f t="shared" si="0"/>
        <v>76018.742857142861</v>
      </c>
      <c r="I255" s="1">
        <v>71</v>
      </c>
      <c r="J255" s="1">
        <f t="shared" si="1"/>
        <v>2622.8583333333331</v>
      </c>
    </row>
    <row r="256" spans="1:10" x14ac:dyDescent="0.45">
      <c r="A256" s="4" t="s">
        <v>258</v>
      </c>
      <c r="B256" s="1">
        <v>32771</v>
      </c>
      <c r="C256" s="1">
        <v>120669</v>
      </c>
      <c r="D256">
        <v>4250</v>
      </c>
      <c r="E256" s="1">
        <f>SUM($B$2:B256)</f>
        <v>17726441</v>
      </c>
      <c r="F256" s="1">
        <f>SUM($C$2:C256)</f>
        <v>16108546</v>
      </c>
      <c r="G256" s="1">
        <f>SUM($D$2:D256)</f>
        <v>28191</v>
      </c>
      <c r="H256" s="1">
        <f t="shared" si="0"/>
        <v>76573.119047619053</v>
      </c>
      <c r="I256" s="1">
        <v>70</v>
      </c>
      <c r="J256" s="1">
        <f t="shared" si="1"/>
        <v>2479.1666666666665</v>
      </c>
    </row>
    <row r="257" spans="1:10" x14ac:dyDescent="0.45">
      <c r="A257" s="4" t="s">
        <v>259</v>
      </c>
      <c r="B257" s="1">
        <v>26157</v>
      </c>
      <c r="C257" s="1">
        <v>296451</v>
      </c>
      <c r="D257">
        <v>2778</v>
      </c>
      <c r="E257" s="1">
        <f>SUM($B$2:B257)</f>
        <v>17752598</v>
      </c>
      <c r="F257" s="1">
        <f>SUM($C$2:C257)</f>
        <v>16404997</v>
      </c>
      <c r="G257" s="1">
        <f>SUM($D$2:D257)</f>
        <v>30969</v>
      </c>
      <c r="H257" s="1">
        <f t="shared" si="0"/>
        <v>77971.561904761911</v>
      </c>
      <c r="I257" s="1">
        <v>69</v>
      </c>
      <c r="J257" s="1">
        <f t="shared" si="1"/>
        <v>1597.35</v>
      </c>
    </row>
    <row r="258" spans="1:10" x14ac:dyDescent="0.45">
      <c r="A258" s="4" t="s">
        <v>260</v>
      </c>
      <c r="B258" s="1">
        <v>25134</v>
      </c>
      <c r="C258" s="1">
        <v>317596</v>
      </c>
      <c r="D258">
        <v>3949</v>
      </c>
      <c r="E258" s="1">
        <f>SUM($B$2:B258)</f>
        <v>17777732</v>
      </c>
      <c r="F258" s="1">
        <f>SUM($C$2:C258)</f>
        <v>16722593</v>
      </c>
      <c r="G258" s="1">
        <f>SUM($D$2:D258)</f>
        <v>34918</v>
      </c>
      <c r="H258" s="1">
        <f t="shared" si="0"/>
        <v>79465.119047619053</v>
      </c>
      <c r="I258" s="1">
        <v>68</v>
      </c>
      <c r="J258" s="1">
        <f t="shared" si="1"/>
        <v>2237.7666666666669</v>
      </c>
    </row>
    <row r="259" spans="1:10" x14ac:dyDescent="0.45">
      <c r="A259" s="4" t="s">
        <v>261</v>
      </c>
      <c r="B259" s="1">
        <v>18751</v>
      </c>
      <c r="C259" s="1">
        <v>174325</v>
      </c>
      <c r="D259">
        <v>1377</v>
      </c>
      <c r="E259" s="1">
        <f>SUM($B$2:B259)</f>
        <v>17796483</v>
      </c>
      <c r="F259" s="1">
        <f>SUM($C$2:C259)</f>
        <v>16896918</v>
      </c>
      <c r="G259" s="1">
        <f>SUM($D$2:D259)</f>
        <v>36295</v>
      </c>
      <c r="H259" s="1">
        <f t="shared" si="0"/>
        <v>80288.68095238095</v>
      </c>
      <c r="I259" s="1">
        <v>67</v>
      </c>
      <c r="J259" s="1">
        <f t="shared" si="1"/>
        <v>768.82500000000005</v>
      </c>
    </row>
    <row r="260" spans="1:10" x14ac:dyDescent="0.45">
      <c r="A260" s="4" t="s">
        <v>262</v>
      </c>
      <c r="B260" s="1">
        <v>1777</v>
      </c>
      <c r="C260" s="1">
        <v>12737</v>
      </c>
      <c r="D260">
        <v>105</v>
      </c>
      <c r="E260" s="1">
        <f>SUM($B$2:B260)</f>
        <v>17798260</v>
      </c>
      <c r="F260" s="1">
        <f>SUM($C$2:C260)</f>
        <v>16909655</v>
      </c>
      <c r="G260" s="1">
        <f>SUM($D$2:D260)</f>
        <v>36400</v>
      </c>
      <c r="H260" s="1">
        <f t="shared" si="0"/>
        <v>80348.833333333328</v>
      </c>
      <c r="I260" s="1">
        <v>66</v>
      </c>
      <c r="J260" s="1">
        <f t="shared" si="1"/>
        <v>57.75</v>
      </c>
    </row>
    <row r="261" spans="1:10" x14ac:dyDescent="0.45">
      <c r="A261" s="4" t="s">
        <v>483</v>
      </c>
      <c r="B261" s="1">
        <v>38826</v>
      </c>
      <c r="C261" s="1">
        <v>56594</v>
      </c>
      <c r="D261">
        <v>14720</v>
      </c>
      <c r="E261" s="1">
        <f>SUM($B$2:B261)</f>
        <v>17837086</v>
      </c>
      <c r="F261" s="1">
        <f>SUM($C$2:C261)</f>
        <v>16966249</v>
      </c>
      <c r="G261" s="1">
        <f>SUM($D$2:D261)</f>
        <v>51120</v>
      </c>
      <c r="H261" s="1">
        <f t="shared" si="0"/>
        <v>80548.233333333337</v>
      </c>
      <c r="I261" s="1">
        <v>65</v>
      </c>
      <c r="J261" s="1">
        <f t="shared" si="1"/>
        <v>7973.333333333333</v>
      </c>
    </row>
    <row r="262" spans="1:10" x14ac:dyDescent="0.45">
      <c r="A262" s="4" t="s">
        <v>264</v>
      </c>
      <c r="B262" s="1">
        <v>19827</v>
      </c>
      <c r="C262" s="1">
        <v>42007</v>
      </c>
      <c r="D262">
        <v>24192</v>
      </c>
      <c r="E262" s="1">
        <f>SUM($B$2:B262)</f>
        <v>17856913</v>
      </c>
      <c r="F262" s="1">
        <f>SUM($C$2:C262)</f>
        <v>17008256</v>
      </c>
      <c r="G262" s="1">
        <f>SUM($D$2:D262)</f>
        <v>75312</v>
      </c>
      <c r="H262" s="1">
        <f t="shared" si="0"/>
        <v>80633.066666666666</v>
      </c>
      <c r="I262" s="1">
        <v>64</v>
      </c>
      <c r="J262" s="1">
        <f t="shared" si="1"/>
        <v>12902.4</v>
      </c>
    </row>
    <row r="263" spans="1:10" x14ac:dyDescent="0.45">
      <c r="A263" s="4" t="s">
        <v>265</v>
      </c>
      <c r="B263" s="1">
        <v>26707</v>
      </c>
      <c r="C263" s="1">
        <v>33726</v>
      </c>
      <c r="D263">
        <v>23327</v>
      </c>
      <c r="E263" s="1">
        <f>SUM($B$2:B263)</f>
        <v>17883620</v>
      </c>
      <c r="F263" s="1">
        <f>SUM($C$2:C263)</f>
        <v>17041982</v>
      </c>
      <c r="G263" s="1">
        <f>SUM($D$2:D263)</f>
        <v>98639</v>
      </c>
      <c r="H263" s="1">
        <f t="shared" si="0"/>
        <v>80682.585714285713</v>
      </c>
      <c r="I263" s="1">
        <v>63</v>
      </c>
      <c r="J263" s="1">
        <f t="shared" si="1"/>
        <v>12246.674999999999</v>
      </c>
    </row>
    <row r="264" spans="1:10" x14ac:dyDescent="0.45">
      <c r="A264" s="4" t="s">
        <v>266</v>
      </c>
      <c r="B264" s="1">
        <v>24878</v>
      </c>
      <c r="C264" s="1">
        <v>56990</v>
      </c>
      <c r="D264">
        <v>19615</v>
      </c>
      <c r="E264" s="1">
        <f>SUM($B$2:B264)</f>
        <v>17908498</v>
      </c>
      <c r="F264" s="1">
        <f>SUM($C$2:C264)</f>
        <v>17098972</v>
      </c>
      <c r="G264" s="1">
        <f>SUM($D$2:D264)</f>
        <v>118254</v>
      </c>
      <c r="H264" s="1">
        <f t="shared" si="0"/>
        <v>80860.561904761911</v>
      </c>
      <c r="I264" s="1">
        <v>62</v>
      </c>
      <c r="J264" s="1">
        <f t="shared" si="1"/>
        <v>10134.416666666666</v>
      </c>
    </row>
    <row r="265" spans="1:10" x14ac:dyDescent="0.45">
      <c r="A265" s="4" t="s">
        <v>267</v>
      </c>
      <c r="B265" s="1">
        <v>29322</v>
      </c>
      <c r="C265" s="1">
        <v>68788</v>
      </c>
      <c r="D265">
        <v>25631</v>
      </c>
      <c r="E265" s="1">
        <f>SUM($B$2:B265)</f>
        <v>17937820</v>
      </c>
      <c r="F265" s="1">
        <f>SUM($C$2:C265)</f>
        <v>17167760</v>
      </c>
      <c r="G265" s="1">
        <f>SUM($D$2:D265)</f>
        <v>143885</v>
      </c>
      <c r="H265" s="1">
        <f t="shared" si="0"/>
        <v>81066.071428571435</v>
      </c>
      <c r="I265" s="1">
        <v>61</v>
      </c>
      <c r="J265" s="1">
        <f t="shared" si="1"/>
        <v>13029.091666666667</v>
      </c>
    </row>
    <row r="266" spans="1:10" x14ac:dyDescent="0.45">
      <c r="A266" s="4" t="s">
        <v>268</v>
      </c>
      <c r="B266" s="1">
        <v>17237</v>
      </c>
      <c r="C266" s="1">
        <v>30177</v>
      </c>
      <c r="D266">
        <v>11096</v>
      </c>
      <c r="E266" s="1">
        <f>SUM($B$2:B266)</f>
        <v>17955057</v>
      </c>
      <c r="F266" s="1">
        <f>SUM($C$2:C266)</f>
        <v>17197937</v>
      </c>
      <c r="G266" s="1">
        <f>SUM($D$2:D266)</f>
        <v>154981</v>
      </c>
      <c r="H266" s="1">
        <f t="shared" si="0"/>
        <v>81156.933333333334</v>
      </c>
      <c r="I266" s="1">
        <v>60</v>
      </c>
      <c r="J266" s="1">
        <f t="shared" si="1"/>
        <v>5548</v>
      </c>
    </row>
    <row r="267" spans="1:10" x14ac:dyDescent="0.45">
      <c r="A267" s="4" t="s">
        <v>269</v>
      </c>
      <c r="B267" s="1">
        <v>1438</v>
      </c>
      <c r="C267" s="1">
        <v>2070</v>
      </c>
      <c r="D267">
        <v>415</v>
      </c>
      <c r="E267" s="1">
        <f>SUM($B$2:B267)</f>
        <v>17956495</v>
      </c>
      <c r="F267" s="1">
        <f>SUM($C$2:C267)</f>
        <v>17200007</v>
      </c>
      <c r="G267" s="1">
        <f>SUM($D$2:D267)</f>
        <v>155396</v>
      </c>
      <c r="H267" s="1">
        <f t="shared" si="0"/>
        <v>81164.814285714281</v>
      </c>
      <c r="I267" s="1">
        <v>59</v>
      </c>
      <c r="J267" s="1">
        <f t="shared" si="1"/>
        <v>204.04166666666666</v>
      </c>
    </row>
    <row r="268" spans="1:10" x14ac:dyDescent="0.45">
      <c r="A268" s="4" t="s">
        <v>270</v>
      </c>
      <c r="B268" s="1">
        <v>52880</v>
      </c>
      <c r="C268" s="1">
        <v>71938</v>
      </c>
      <c r="D268">
        <v>91783</v>
      </c>
      <c r="E268" s="1">
        <f>SUM($B$2:B268)</f>
        <v>18009375</v>
      </c>
      <c r="F268" s="1">
        <f>SUM($C$2:C268)</f>
        <v>17271945</v>
      </c>
      <c r="G268" s="1">
        <f>SUM($D$2:D268)</f>
        <v>247179</v>
      </c>
      <c r="H268" s="1">
        <f t="shared" si="0"/>
        <v>81070.314285714281</v>
      </c>
      <c r="I268" s="1">
        <v>58</v>
      </c>
      <c r="J268" s="1">
        <f t="shared" si="1"/>
        <v>44361.783333333333</v>
      </c>
    </row>
    <row r="269" spans="1:10" x14ac:dyDescent="0.45">
      <c r="A269" s="4" t="s">
        <v>271</v>
      </c>
      <c r="B269" s="1">
        <v>20684</v>
      </c>
      <c r="C269" s="1">
        <v>51881</v>
      </c>
      <c r="D269">
        <v>43966</v>
      </c>
      <c r="E269" s="1">
        <f>SUM($B$2:B269)</f>
        <v>18030059</v>
      </c>
      <c r="F269" s="1">
        <f>SUM($C$2:C269)</f>
        <v>17323826</v>
      </c>
      <c r="G269" s="1">
        <f>SUM($D$2:D269)</f>
        <v>291145</v>
      </c>
      <c r="H269" s="1">
        <f t="shared" si="0"/>
        <v>81108.004761904769</v>
      </c>
      <c r="I269" s="1">
        <v>57</v>
      </c>
      <c r="J269" s="1">
        <f t="shared" si="1"/>
        <v>20883.849999999999</v>
      </c>
    </row>
    <row r="270" spans="1:10" x14ac:dyDescent="0.45">
      <c r="A270" s="4" t="s">
        <v>272</v>
      </c>
      <c r="B270" s="1">
        <v>27364</v>
      </c>
      <c r="C270" s="1">
        <v>41247</v>
      </c>
      <c r="D270">
        <v>39340</v>
      </c>
      <c r="E270" s="1">
        <f>SUM($B$2:B270)</f>
        <v>18057423</v>
      </c>
      <c r="F270" s="1">
        <f>SUM($C$2:C270)</f>
        <v>17365073</v>
      </c>
      <c r="G270" s="1">
        <f>SUM($D$2:D270)</f>
        <v>330485</v>
      </c>
      <c r="H270" s="1">
        <f t="shared" si="0"/>
        <v>81117.085714285713</v>
      </c>
      <c r="I270" s="1">
        <v>56</v>
      </c>
      <c r="J270" s="1">
        <f t="shared" si="1"/>
        <v>18358.666666666668</v>
      </c>
    </row>
    <row r="271" spans="1:10" x14ac:dyDescent="0.45">
      <c r="A271" s="4" t="s">
        <v>273</v>
      </c>
      <c r="B271" s="1">
        <v>25520</v>
      </c>
      <c r="C271" s="1">
        <v>43500</v>
      </c>
      <c r="D271">
        <v>49353</v>
      </c>
      <c r="E271" s="1">
        <f>SUM($B$2:B271)</f>
        <v>18082943</v>
      </c>
      <c r="F271" s="1">
        <f>SUM($C$2:C271)</f>
        <v>17408573</v>
      </c>
      <c r="G271" s="1">
        <f>SUM($D$2:D271)</f>
        <v>379838</v>
      </c>
      <c r="H271" s="1">
        <f t="shared" si="0"/>
        <v>81089.21428571429</v>
      </c>
      <c r="I271" s="1">
        <v>55</v>
      </c>
      <c r="J271" s="1">
        <f t="shared" si="1"/>
        <v>22620.125</v>
      </c>
    </row>
    <row r="272" spans="1:10" x14ac:dyDescent="0.45">
      <c r="A272" s="4" t="s">
        <v>274</v>
      </c>
      <c r="B272" s="1">
        <v>34347</v>
      </c>
      <c r="C272" s="1">
        <v>63246</v>
      </c>
      <c r="D272">
        <v>65599</v>
      </c>
      <c r="E272" s="1">
        <f>SUM($B$2:B272)</f>
        <v>18117290</v>
      </c>
      <c r="F272" s="1">
        <f>SUM($C$2:C272)</f>
        <v>17471819</v>
      </c>
      <c r="G272" s="1">
        <f>SUM($D$2:D272)</f>
        <v>445437</v>
      </c>
      <c r="H272" s="1">
        <f t="shared" si="0"/>
        <v>81078.009523809524</v>
      </c>
      <c r="I272" s="1">
        <v>54</v>
      </c>
      <c r="J272" s="1">
        <f t="shared" si="1"/>
        <v>29519.55</v>
      </c>
    </row>
    <row r="273" spans="1:10" x14ac:dyDescent="0.45">
      <c r="A273" s="4" t="s">
        <v>275</v>
      </c>
      <c r="B273" s="1">
        <v>28530</v>
      </c>
      <c r="C273" s="1">
        <v>48397</v>
      </c>
      <c r="D273">
        <v>25926</v>
      </c>
      <c r="E273" s="1">
        <f>SUM($B$2:B273)</f>
        <v>18145820</v>
      </c>
      <c r="F273" s="1">
        <f>SUM($C$2:C273)</f>
        <v>17520216</v>
      </c>
      <c r="G273" s="1">
        <f>SUM($D$2:D273)</f>
        <v>471363</v>
      </c>
      <c r="H273" s="1">
        <f t="shared" si="0"/>
        <v>81185.014285714293</v>
      </c>
      <c r="I273" s="1">
        <v>53</v>
      </c>
      <c r="J273" s="1">
        <f t="shared" si="1"/>
        <v>11450.65</v>
      </c>
    </row>
    <row r="274" spans="1:10" x14ac:dyDescent="0.45">
      <c r="A274" s="4" t="s">
        <v>276</v>
      </c>
      <c r="B274" s="1">
        <v>1515</v>
      </c>
      <c r="C274" s="1">
        <v>2214</v>
      </c>
      <c r="D274">
        <v>1470</v>
      </c>
      <c r="E274" s="1">
        <f>SUM($B$2:B274)</f>
        <v>18147335</v>
      </c>
      <c r="F274" s="1">
        <f>SUM($C$2:C274)</f>
        <v>17522430</v>
      </c>
      <c r="G274" s="1">
        <f>SUM($D$2:D274)</f>
        <v>472833</v>
      </c>
      <c r="H274" s="1">
        <f t="shared" si="0"/>
        <v>81188.557142857142</v>
      </c>
      <c r="I274" s="1">
        <v>52</v>
      </c>
      <c r="J274" s="1">
        <f t="shared" si="1"/>
        <v>637</v>
      </c>
    </row>
    <row r="275" spans="1:10" x14ac:dyDescent="0.45">
      <c r="A275" s="4" t="s">
        <v>277</v>
      </c>
      <c r="B275" s="1">
        <v>26096</v>
      </c>
      <c r="C275" s="1">
        <v>40426</v>
      </c>
      <c r="D275">
        <v>70546</v>
      </c>
      <c r="E275" s="1">
        <f>SUM($B$2:B275)</f>
        <v>18173431</v>
      </c>
      <c r="F275" s="1">
        <f>SUM($C$2:C275)</f>
        <v>17562856</v>
      </c>
      <c r="G275" s="1">
        <f>SUM($D$2:D275)</f>
        <v>543379</v>
      </c>
      <c r="H275" s="1">
        <f t="shared" si="0"/>
        <v>81045.128571428577</v>
      </c>
      <c r="I275" s="1">
        <v>51</v>
      </c>
      <c r="J275" s="1">
        <f t="shared" si="1"/>
        <v>29982.05</v>
      </c>
    </row>
    <row r="276" spans="1:10" x14ac:dyDescent="0.45">
      <c r="A276" s="4" t="s">
        <v>278</v>
      </c>
      <c r="B276" s="1">
        <v>13952</v>
      </c>
      <c r="C276" s="1">
        <v>21729</v>
      </c>
      <c r="D276">
        <v>54845</v>
      </c>
      <c r="E276" s="1">
        <f>SUM($B$2:B276)</f>
        <v>18187383</v>
      </c>
      <c r="F276" s="1">
        <f>SUM($C$2:C276)</f>
        <v>17584585</v>
      </c>
      <c r="G276" s="1">
        <f>SUM($D$2:D276)</f>
        <v>598224</v>
      </c>
      <c r="H276" s="1">
        <f t="shared" si="0"/>
        <v>80887.433333333334</v>
      </c>
      <c r="I276" s="1">
        <v>50</v>
      </c>
      <c r="J276" s="1">
        <f t="shared" si="1"/>
        <v>22852.083333333332</v>
      </c>
    </row>
    <row r="277" spans="1:10" x14ac:dyDescent="0.45">
      <c r="A277" s="4" t="s">
        <v>279</v>
      </c>
      <c r="B277" s="1">
        <v>15990</v>
      </c>
      <c r="C277" s="1">
        <v>27375</v>
      </c>
      <c r="D277">
        <v>51941</v>
      </c>
      <c r="E277" s="1">
        <f>SUM($B$2:B277)</f>
        <v>18203373</v>
      </c>
      <c r="F277" s="1">
        <f>SUM($C$2:C277)</f>
        <v>17611960</v>
      </c>
      <c r="G277" s="1">
        <f>SUM($D$2:D277)</f>
        <v>650165</v>
      </c>
      <c r="H277" s="1">
        <f t="shared" si="0"/>
        <v>80770.452380952382</v>
      </c>
      <c r="I277" s="1">
        <v>49</v>
      </c>
      <c r="J277" s="1">
        <f t="shared" si="1"/>
        <v>21209.241666666665</v>
      </c>
    </row>
    <row r="278" spans="1:10" x14ac:dyDescent="0.45">
      <c r="A278" s="4" t="s">
        <v>280</v>
      </c>
      <c r="B278" s="1">
        <v>16328</v>
      </c>
      <c r="C278" s="1">
        <v>25206</v>
      </c>
      <c r="D278">
        <v>54143</v>
      </c>
      <c r="E278" s="1">
        <f>SUM($B$2:B278)</f>
        <v>18219701</v>
      </c>
      <c r="F278" s="1">
        <f>SUM($C$2:C278)</f>
        <v>17637166</v>
      </c>
      <c r="G278" s="1">
        <f>SUM($D$2:D278)</f>
        <v>704308</v>
      </c>
      <c r="H278" s="1">
        <f t="shared" si="0"/>
        <v>80632.657142857148</v>
      </c>
      <c r="I278" s="1">
        <v>48</v>
      </c>
      <c r="J278" s="1">
        <f t="shared" si="1"/>
        <v>21657.200000000001</v>
      </c>
    </row>
    <row r="279" spans="1:10" x14ac:dyDescent="0.45">
      <c r="A279" s="4" t="s">
        <v>281</v>
      </c>
      <c r="B279" s="1">
        <v>19443</v>
      </c>
      <c r="C279" s="1">
        <v>31723</v>
      </c>
      <c r="D279">
        <v>63812</v>
      </c>
      <c r="E279" s="1">
        <f>SUM($B$2:B279)</f>
        <v>18239144</v>
      </c>
      <c r="F279" s="1">
        <f>SUM($C$2:C279)</f>
        <v>17668889</v>
      </c>
      <c r="G279" s="1">
        <f>SUM($D$2:D279)</f>
        <v>768120</v>
      </c>
      <c r="H279" s="1">
        <f t="shared" si="0"/>
        <v>80479.852380952376</v>
      </c>
      <c r="I279" s="1">
        <v>47</v>
      </c>
      <c r="J279" s="1">
        <f t="shared" si="1"/>
        <v>24993.033333333333</v>
      </c>
    </row>
    <row r="280" spans="1:10" x14ac:dyDescent="0.45">
      <c r="A280" s="4" t="s">
        <v>282</v>
      </c>
      <c r="B280" s="1">
        <v>8613</v>
      </c>
      <c r="C280" s="1">
        <v>12930</v>
      </c>
      <c r="D280">
        <v>12562</v>
      </c>
      <c r="E280" s="1">
        <f>SUM($B$2:B280)</f>
        <v>18247757</v>
      </c>
      <c r="F280" s="1">
        <f>SUM($C$2:C280)</f>
        <v>17681819</v>
      </c>
      <c r="G280" s="1">
        <f>SUM($D$2:D280)</f>
        <v>780682</v>
      </c>
      <c r="H280" s="1">
        <f t="shared" si="0"/>
        <v>80481.60476190476</v>
      </c>
      <c r="I280" s="1">
        <v>46</v>
      </c>
      <c r="J280" s="1">
        <f t="shared" si="1"/>
        <v>4815.4333333333334</v>
      </c>
    </row>
    <row r="281" spans="1:10" x14ac:dyDescent="0.45">
      <c r="A281" s="4" t="s">
        <v>283</v>
      </c>
      <c r="B281" s="1">
        <v>8987</v>
      </c>
      <c r="C281" s="1">
        <v>16689</v>
      </c>
      <c r="D281">
        <v>30736</v>
      </c>
      <c r="E281" s="1">
        <f>SUM($B$2:B281)</f>
        <v>18256744</v>
      </c>
      <c r="F281" s="1">
        <f>SUM($C$2:C281)</f>
        <v>17698508</v>
      </c>
      <c r="G281" s="1">
        <f>SUM($D$2:D281)</f>
        <v>811418</v>
      </c>
      <c r="H281" s="1">
        <f t="shared" si="0"/>
        <v>80414.71428571429</v>
      </c>
      <c r="I281" s="1">
        <v>45</v>
      </c>
      <c r="J281" s="1">
        <f t="shared" si="1"/>
        <v>11526</v>
      </c>
    </row>
    <row r="282" spans="1:10" x14ac:dyDescent="0.45">
      <c r="A282" s="4" t="s">
        <v>284</v>
      </c>
      <c r="B282" s="1">
        <v>19579</v>
      </c>
      <c r="C282" s="1">
        <v>40621</v>
      </c>
      <c r="D282">
        <v>65167</v>
      </c>
      <c r="E282" s="1">
        <f>SUM($B$2:B282)</f>
        <v>18276323</v>
      </c>
      <c r="F282" s="1">
        <f>SUM($C$2:C282)</f>
        <v>17739129</v>
      </c>
      <c r="G282" s="1">
        <f>SUM($D$2:D282)</f>
        <v>876585</v>
      </c>
      <c r="H282" s="1">
        <f t="shared" si="0"/>
        <v>80297.828571428574</v>
      </c>
      <c r="I282" s="1">
        <v>44</v>
      </c>
      <c r="J282" s="1">
        <f t="shared" si="1"/>
        <v>23894.566666666666</v>
      </c>
    </row>
    <row r="283" spans="1:10" x14ac:dyDescent="0.45">
      <c r="A283" s="4" t="s">
        <v>285</v>
      </c>
      <c r="B283" s="1">
        <v>11246</v>
      </c>
      <c r="C283" s="1">
        <v>19264</v>
      </c>
      <c r="D283">
        <v>52302</v>
      </c>
      <c r="E283" s="1">
        <f>SUM($B$2:B283)</f>
        <v>18287569</v>
      </c>
      <c r="F283" s="1">
        <f>SUM($C$2:C283)</f>
        <v>17758393</v>
      </c>
      <c r="G283" s="1">
        <f>SUM($D$2:D283)</f>
        <v>928887</v>
      </c>
      <c r="H283" s="1">
        <f t="shared" si="0"/>
        <v>80140.504761904769</v>
      </c>
      <c r="I283" s="1">
        <v>43</v>
      </c>
      <c r="J283" s="1">
        <f t="shared" si="1"/>
        <v>18741.55</v>
      </c>
    </row>
    <row r="284" spans="1:10" x14ac:dyDescent="0.45">
      <c r="A284" s="4" t="s">
        <v>286</v>
      </c>
      <c r="B284" s="1">
        <v>16163</v>
      </c>
      <c r="C284" s="1">
        <v>24375</v>
      </c>
      <c r="D284">
        <v>56108</v>
      </c>
      <c r="E284" s="1">
        <f>SUM($B$2:B284)</f>
        <v>18303732</v>
      </c>
      <c r="F284" s="1">
        <f>SUM($C$2:C284)</f>
        <v>17782768</v>
      </c>
      <c r="G284" s="1">
        <f>SUM($D$2:D284)</f>
        <v>984995</v>
      </c>
      <c r="H284" s="1">
        <f t="shared" si="0"/>
        <v>79989.39523809524</v>
      </c>
      <c r="I284" s="1">
        <v>42</v>
      </c>
      <c r="J284" s="1">
        <f t="shared" si="1"/>
        <v>19637.8</v>
      </c>
    </row>
    <row r="285" spans="1:10" x14ac:dyDescent="0.45">
      <c r="A285" s="4" t="s">
        <v>287</v>
      </c>
      <c r="B285" s="1">
        <v>18395</v>
      </c>
      <c r="C285" s="1">
        <v>28379</v>
      </c>
      <c r="D285">
        <v>76225</v>
      </c>
      <c r="E285" s="1">
        <f>SUM($B$2:B285)</f>
        <v>18322127</v>
      </c>
      <c r="F285" s="1">
        <f>SUM($C$2:C285)</f>
        <v>17811147</v>
      </c>
      <c r="G285" s="1">
        <f>SUM($D$2:D285)</f>
        <v>1061220</v>
      </c>
      <c r="H285" s="1">
        <f t="shared" si="0"/>
        <v>79761.557142857142</v>
      </c>
      <c r="I285" s="1">
        <v>41</v>
      </c>
      <c r="J285" s="1">
        <f t="shared" si="1"/>
        <v>26043.541666666668</v>
      </c>
    </row>
    <row r="286" spans="1:10" x14ac:dyDescent="0.45">
      <c r="A286" s="4" t="s">
        <v>288</v>
      </c>
      <c r="B286" s="1">
        <v>25316</v>
      </c>
      <c r="C286" s="1">
        <v>37360</v>
      </c>
      <c r="D286">
        <v>119575</v>
      </c>
      <c r="E286" s="1">
        <f>SUM($B$2:B286)</f>
        <v>18347443</v>
      </c>
      <c r="F286" s="1">
        <f>SUM($C$2:C286)</f>
        <v>17848507</v>
      </c>
      <c r="G286" s="1">
        <f>SUM($D$2:D286)</f>
        <v>1180795</v>
      </c>
      <c r="H286" s="1">
        <f t="shared" si="0"/>
        <v>79370.057142857142</v>
      </c>
      <c r="I286" s="1">
        <v>40</v>
      </c>
      <c r="J286" s="1">
        <f t="shared" si="1"/>
        <v>39858.333333333336</v>
      </c>
    </row>
    <row r="287" spans="1:10" x14ac:dyDescent="0.45">
      <c r="A287" s="4" t="s">
        <v>289</v>
      </c>
      <c r="B287" s="1">
        <v>18572</v>
      </c>
      <c r="C287" s="1">
        <v>23609</v>
      </c>
      <c r="D287">
        <v>35115</v>
      </c>
      <c r="E287" s="1">
        <f>SUM($B$2:B287)</f>
        <v>18366015</v>
      </c>
      <c r="F287" s="1">
        <f>SUM($C$2:C287)</f>
        <v>17872116</v>
      </c>
      <c r="G287" s="1">
        <f>SUM($D$2:D287)</f>
        <v>1215910</v>
      </c>
      <c r="H287" s="1">
        <f t="shared" si="0"/>
        <v>79315.266666666663</v>
      </c>
      <c r="I287" s="1">
        <v>39</v>
      </c>
      <c r="J287" s="1">
        <f t="shared" si="1"/>
        <v>11412.375</v>
      </c>
    </row>
    <row r="288" spans="1:10" x14ac:dyDescent="0.45">
      <c r="A288" s="4" t="s">
        <v>290</v>
      </c>
      <c r="B288" s="1">
        <v>576</v>
      </c>
      <c r="C288" s="1">
        <v>1190</v>
      </c>
      <c r="D288">
        <v>1795</v>
      </c>
      <c r="E288" s="1">
        <f>SUM($B$2:B288)</f>
        <v>18366591</v>
      </c>
      <c r="F288" s="1">
        <f>SUM($C$2:C288)</f>
        <v>17873306</v>
      </c>
      <c r="G288" s="1">
        <f>SUM($D$2:D288)</f>
        <v>1217705</v>
      </c>
      <c r="H288" s="1">
        <f t="shared" si="0"/>
        <v>79312.385714285716</v>
      </c>
      <c r="I288" s="1">
        <v>38</v>
      </c>
      <c r="J288" s="1">
        <f t="shared" si="1"/>
        <v>568.41666666666663</v>
      </c>
    </row>
    <row r="289" spans="1:10" x14ac:dyDescent="0.45">
      <c r="A289" s="4" t="s">
        <v>291</v>
      </c>
      <c r="B289" s="1">
        <v>14139</v>
      </c>
      <c r="C289" s="1">
        <v>51751</v>
      </c>
      <c r="D289">
        <v>76891</v>
      </c>
      <c r="E289" s="1">
        <f>SUM($B$2:B289)</f>
        <v>18380730</v>
      </c>
      <c r="F289" s="1">
        <f>SUM($C$2:C289)</f>
        <v>17925057</v>
      </c>
      <c r="G289" s="1">
        <f>SUM($D$2:D289)</f>
        <v>1294596</v>
      </c>
      <c r="H289" s="1">
        <f t="shared" si="0"/>
        <v>79192.671428571426</v>
      </c>
      <c r="I289" s="1">
        <v>37</v>
      </c>
      <c r="J289" s="1">
        <f t="shared" si="1"/>
        <v>23708.058333333334</v>
      </c>
    </row>
    <row r="290" spans="1:10" x14ac:dyDescent="0.45">
      <c r="A290" s="4" t="s">
        <v>292</v>
      </c>
      <c r="B290" s="1">
        <v>9392</v>
      </c>
      <c r="C290" s="1">
        <v>22109</v>
      </c>
      <c r="D290">
        <v>71560</v>
      </c>
      <c r="E290" s="1">
        <f>SUM($B$2:B290)</f>
        <v>18390122</v>
      </c>
      <c r="F290" s="1">
        <f>SUM($C$2:C290)</f>
        <v>17947166</v>
      </c>
      <c r="G290" s="1">
        <f>SUM($D$2:D290)</f>
        <v>1366156</v>
      </c>
      <c r="H290" s="1">
        <f t="shared" si="0"/>
        <v>78957.190476190473</v>
      </c>
      <c r="I290" s="1">
        <v>36</v>
      </c>
      <c r="J290" s="1">
        <f t="shared" si="1"/>
        <v>21468</v>
      </c>
    </row>
    <row r="291" spans="1:10" x14ac:dyDescent="0.45">
      <c r="A291" s="4" t="s">
        <v>484</v>
      </c>
      <c r="B291" s="1">
        <v>10002</v>
      </c>
      <c r="C291" s="1">
        <v>26782</v>
      </c>
      <c r="D291">
        <v>61726</v>
      </c>
      <c r="E291" s="1">
        <f>SUM($B$2:B291)</f>
        <v>18400124</v>
      </c>
      <c r="F291" s="1">
        <f>SUM($C$2:C291)</f>
        <v>17973948</v>
      </c>
      <c r="G291" s="1">
        <f>SUM($D$2:D291)</f>
        <v>1427882</v>
      </c>
      <c r="H291" s="1">
        <f t="shared" si="0"/>
        <v>78790.790476190479</v>
      </c>
      <c r="I291" s="1">
        <v>35</v>
      </c>
      <c r="J291" s="1">
        <f t="shared" si="1"/>
        <v>18003.416666666668</v>
      </c>
    </row>
    <row r="292" spans="1:10" x14ac:dyDescent="0.45">
      <c r="A292" s="4" t="s">
        <v>294</v>
      </c>
      <c r="B292" s="1">
        <v>9793</v>
      </c>
      <c r="C292" s="4">
        <v>24894</v>
      </c>
      <c r="D292">
        <v>74206</v>
      </c>
      <c r="E292" s="1">
        <f>SUM($B$2:B292)</f>
        <v>18409917</v>
      </c>
      <c r="F292" s="1">
        <f>SUM($C$2:C292)</f>
        <v>17998842</v>
      </c>
      <c r="G292" s="1">
        <f>SUM($D$2:D292)</f>
        <v>1502088</v>
      </c>
      <c r="H292" s="1">
        <f t="shared" si="0"/>
        <v>78555.971428571429</v>
      </c>
      <c r="I292" s="1">
        <v>34</v>
      </c>
      <c r="J292" s="1">
        <f t="shared" si="1"/>
        <v>21025.033333333333</v>
      </c>
    </row>
    <row r="293" spans="1:10" x14ac:dyDescent="0.45">
      <c r="A293" s="4" t="s">
        <v>295</v>
      </c>
      <c r="B293" s="1">
        <v>15768</v>
      </c>
      <c r="C293" s="4">
        <v>39594</v>
      </c>
      <c r="D293">
        <v>120909</v>
      </c>
      <c r="E293" s="1">
        <f>SUM($B$2:B293)</f>
        <v>18425685</v>
      </c>
      <c r="F293" s="1">
        <f>SUM($C$2:C293)</f>
        <v>18038436</v>
      </c>
      <c r="G293" s="1">
        <f>SUM($D$2:D293)</f>
        <v>1622997</v>
      </c>
      <c r="H293" s="1">
        <f t="shared" si="0"/>
        <v>78168.757142857139</v>
      </c>
      <c r="I293" s="1">
        <v>33</v>
      </c>
      <c r="J293" s="1">
        <f t="shared" si="1"/>
        <v>33249.974999999999</v>
      </c>
    </row>
    <row r="294" spans="1:10" x14ac:dyDescent="0.45">
      <c r="A294" s="4" t="s">
        <v>296</v>
      </c>
      <c r="B294" s="4">
        <v>11476</v>
      </c>
      <c r="C294">
        <v>27525</v>
      </c>
      <c r="D294">
        <v>50759</v>
      </c>
      <c r="E294" s="1">
        <f>SUM($B$2:B294)</f>
        <v>18437161</v>
      </c>
      <c r="F294" s="1">
        <f>SUM($C$2:C294)</f>
        <v>18065961</v>
      </c>
      <c r="G294" s="1">
        <f>SUM($D$2:D294)</f>
        <v>1673756</v>
      </c>
      <c r="H294" s="1">
        <f t="shared" si="0"/>
        <v>78058.119047619053</v>
      </c>
      <c r="I294" s="1">
        <v>32</v>
      </c>
      <c r="J294" s="1">
        <f t="shared" si="1"/>
        <v>13535.733333333334</v>
      </c>
    </row>
    <row r="295" spans="1:10" x14ac:dyDescent="0.45">
      <c r="A295" s="4" t="s">
        <v>297</v>
      </c>
      <c r="B295" s="4">
        <v>1080</v>
      </c>
      <c r="C295" s="1">
        <v>1271</v>
      </c>
      <c r="D295">
        <v>2621</v>
      </c>
      <c r="E295" s="1">
        <f>SUM($B$2:B295)</f>
        <v>18438241</v>
      </c>
      <c r="F295" s="1">
        <f>SUM($C$2:C295)</f>
        <v>18067232</v>
      </c>
      <c r="G295" s="1">
        <f>SUM($D$2:D295)</f>
        <v>1676377</v>
      </c>
      <c r="H295" s="1">
        <f t="shared" si="0"/>
        <v>78051.690476190473</v>
      </c>
      <c r="I295" s="1">
        <v>31</v>
      </c>
      <c r="J295" s="1">
        <f t="shared" si="1"/>
        <v>677.0916666666667</v>
      </c>
    </row>
    <row r="296" spans="1:10" x14ac:dyDescent="0.45">
      <c r="A296" s="4" t="s">
        <v>298</v>
      </c>
      <c r="B296" s="4">
        <v>24186</v>
      </c>
      <c r="C296" s="1">
        <v>28941</v>
      </c>
      <c r="D296">
        <v>133436</v>
      </c>
      <c r="E296" s="1">
        <f>SUM($B$2:B296)</f>
        <v>18462427</v>
      </c>
      <c r="F296" s="1">
        <f>SUM($C$2:C296)</f>
        <v>18096173</v>
      </c>
      <c r="G296" s="1">
        <f>SUM($D$2:D296)</f>
        <v>1809813</v>
      </c>
      <c r="H296" s="1">
        <f t="shared" si="0"/>
        <v>77554.095238095237</v>
      </c>
      <c r="I296" s="1">
        <v>30</v>
      </c>
      <c r="J296" s="1">
        <f t="shared" si="1"/>
        <v>33359</v>
      </c>
    </row>
    <row r="297" spans="1:10" x14ac:dyDescent="0.45">
      <c r="A297" s="4" t="s">
        <v>299</v>
      </c>
      <c r="B297" s="4">
        <v>16331</v>
      </c>
      <c r="C297" s="1">
        <v>17167</v>
      </c>
      <c r="D297">
        <v>126723</v>
      </c>
      <c r="E297" s="1">
        <f>SUM($B$2:B297)</f>
        <v>18478758</v>
      </c>
      <c r="F297" s="1">
        <f>SUM($C$2:C297)</f>
        <v>18113340</v>
      </c>
      <c r="G297" s="1">
        <f>SUM($D$2:D297)</f>
        <v>1936536</v>
      </c>
      <c r="H297" s="1">
        <f t="shared" si="0"/>
        <v>77032.399999999994</v>
      </c>
      <c r="I297" s="1">
        <v>29</v>
      </c>
      <c r="J297" s="1">
        <f t="shared" si="1"/>
        <v>30624.724999999999</v>
      </c>
    </row>
    <row r="298" spans="1:10" x14ac:dyDescent="0.45">
      <c r="A298" s="4" t="s">
        <v>300</v>
      </c>
      <c r="B298" s="4">
        <v>17883</v>
      </c>
      <c r="C298" s="1">
        <v>17741</v>
      </c>
      <c r="D298">
        <v>127004</v>
      </c>
      <c r="E298" s="1">
        <f>SUM($B$2:B298)</f>
        <v>18496641</v>
      </c>
      <c r="F298" s="1">
        <f>SUM($C$2:C298)</f>
        <v>18131081</v>
      </c>
      <c r="G298" s="1">
        <f>SUM($D$2:D298)</f>
        <v>2063540</v>
      </c>
      <c r="H298" s="1">
        <f t="shared" si="0"/>
        <v>76512.100000000006</v>
      </c>
      <c r="I298" s="1">
        <v>28</v>
      </c>
      <c r="J298" s="1">
        <f t="shared" si="1"/>
        <v>29634.266666666666</v>
      </c>
    </row>
    <row r="299" spans="1:10" x14ac:dyDescent="0.45">
      <c r="A299" s="4" t="s">
        <v>301</v>
      </c>
      <c r="B299" s="4">
        <v>17804</v>
      </c>
      <c r="C299" s="1">
        <v>19199</v>
      </c>
      <c r="D299">
        <v>185975</v>
      </c>
      <c r="E299" s="1">
        <f>SUM($B$2:B299)</f>
        <v>18514445</v>
      </c>
      <c r="F299" s="1">
        <f>SUM($C$2:C299)</f>
        <v>18150280</v>
      </c>
      <c r="G299" s="1">
        <f>SUM($D$2:D299)</f>
        <v>2249515</v>
      </c>
      <c r="H299" s="1">
        <f t="shared" si="0"/>
        <v>75717.928571428565</v>
      </c>
      <c r="I299" s="1">
        <v>27</v>
      </c>
      <c r="J299" s="1">
        <f t="shared" si="1"/>
        <v>41844.375</v>
      </c>
    </row>
    <row r="300" spans="1:10" x14ac:dyDescent="0.45">
      <c r="A300" s="4" t="s">
        <v>302</v>
      </c>
      <c r="B300" s="4">
        <v>21010</v>
      </c>
      <c r="C300" s="1">
        <v>29175</v>
      </c>
      <c r="D300">
        <v>321952</v>
      </c>
      <c r="E300" s="1">
        <f>SUM($B$2:B300)</f>
        <v>18535455</v>
      </c>
      <c r="F300" s="1">
        <f>SUM($C$2:C300)</f>
        <v>18179455</v>
      </c>
      <c r="G300" s="1">
        <f>SUM($D$2:D300)</f>
        <v>2571467</v>
      </c>
      <c r="H300" s="1">
        <f t="shared" si="0"/>
        <v>74323.752380952385</v>
      </c>
      <c r="I300" s="1">
        <v>26</v>
      </c>
      <c r="J300" s="1">
        <f t="shared" si="1"/>
        <v>69756.266666666663</v>
      </c>
    </row>
    <row r="301" spans="1:10" x14ac:dyDescent="0.45">
      <c r="A301" s="4" t="s">
        <v>303</v>
      </c>
      <c r="B301" s="4">
        <v>12568</v>
      </c>
      <c r="C301" s="1">
        <v>16143</v>
      </c>
      <c r="D301">
        <v>135773</v>
      </c>
      <c r="E301" s="1">
        <f>SUM($B$2:B301)</f>
        <v>18548023</v>
      </c>
      <c r="F301" s="1">
        <f>SUM($C$2:C301)</f>
        <v>18195598</v>
      </c>
      <c r="G301" s="1">
        <f>SUM($D$2:D301)</f>
        <v>2707240</v>
      </c>
      <c r="H301" s="1">
        <f t="shared" si="0"/>
        <v>73754.085714285713</v>
      </c>
      <c r="I301" s="1">
        <v>25</v>
      </c>
      <c r="J301" s="1">
        <f t="shared" si="1"/>
        <v>28286.041666666668</v>
      </c>
    </row>
    <row r="302" spans="1:10" x14ac:dyDescent="0.45">
      <c r="A302" s="4" t="s">
        <v>304</v>
      </c>
      <c r="B302" s="4">
        <v>1069</v>
      </c>
      <c r="C302" s="1">
        <v>773</v>
      </c>
      <c r="D302">
        <v>4922</v>
      </c>
      <c r="E302" s="1">
        <f>SUM($B$2:B302)</f>
        <v>18549092</v>
      </c>
      <c r="F302" s="1">
        <f>SUM($C$2:C302)</f>
        <v>18196371</v>
      </c>
      <c r="G302" s="1">
        <f>SUM($D$2:D302)</f>
        <v>2712162</v>
      </c>
      <c r="H302" s="1">
        <f t="shared" si="0"/>
        <v>73734.328571428574</v>
      </c>
      <c r="I302" s="1">
        <v>24</v>
      </c>
      <c r="J302" s="1">
        <f t="shared" si="1"/>
        <v>984.4</v>
      </c>
    </row>
    <row r="303" spans="1:10" x14ac:dyDescent="0.45">
      <c r="A303" s="4" t="s">
        <v>305</v>
      </c>
      <c r="B303" s="4">
        <v>29890</v>
      </c>
      <c r="C303" s="1">
        <v>23595</v>
      </c>
      <c r="D303">
        <v>319287</v>
      </c>
      <c r="E303" s="1">
        <f>SUM($B$2:B303)</f>
        <v>18578982</v>
      </c>
      <c r="F303" s="1">
        <f>SUM($C$2:C303)</f>
        <v>18219966</v>
      </c>
      <c r="G303" s="1">
        <f>SUM($D$2:D303)</f>
        <v>3031449</v>
      </c>
      <c r="H303" s="1">
        <f t="shared" si="0"/>
        <v>72326.271428571432</v>
      </c>
      <c r="I303" s="1">
        <v>23</v>
      </c>
      <c r="J303" s="1">
        <f t="shared" si="1"/>
        <v>61196.675000000003</v>
      </c>
    </row>
    <row r="304" spans="1:10" x14ac:dyDescent="0.45">
      <c r="A304" s="4" t="s">
        <v>306</v>
      </c>
      <c r="B304" s="4">
        <v>21415</v>
      </c>
      <c r="C304" s="1">
        <v>15922</v>
      </c>
      <c r="D304" s="4">
        <v>312405</v>
      </c>
      <c r="E304" s="1">
        <f>SUM($B$2:B304)</f>
        <v>18600397</v>
      </c>
      <c r="F304" s="1">
        <f>SUM($C$2:C304)</f>
        <v>18235888</v>
      </c>
      <c r="G304" s="1">
        <f>SUM($D$2:D304)</f>
        <v>3343854</v>
      </c>
      <c r="H304" s="1">
        <f t="shared" si="0"/>
        <v>70914.447619047613</v>
      </c>
      <c r="I304" s="1">
        <v>22</v>
      </c>
      <c r="J304" s="1">
        <f t="shared" si="1"/>
        <v>57274.25</v>
      </c>
    </row>
    <row r="305" spans="1:10" x14ac:dyDescent="0.45">
      <c r="A305" s="4" t="s">
        <v>307</v>
      </c>
      <c r="B305" s="4">
        <v>30696</v>
      </c>
      <c r="C305" s="1">
        <v>18917</v>
      </c>
      <c r="D305" s="4">
        <v>378994</v>
      </c>
      <c r="E305" s="1">
        <f>SUM($B$2:B305)</f>
        <v>18631093</v>
      </c>
      <c r="F305" s="1">
        <f>SUM($C$2:C305)</f>
        <v>18254805</v>
      </c>
      <c r="G305" s="1">
        <f>SUM($D$2:D305)</f>
        <v>3722848</v>
      </c>
      <c r="H305" s="1">
        <f t="shared" si="0"/>
        <v>69199.795238095234</v>
      </c>
      <c r="I305" s="1">
        <v>21</v>
      </c>
      <c r="J305" s="1">
        <f t="shared" si="1"/>
        <v>66323.95</v>
      </c>
    </row>
    <row r="306" spans="1:10" x14ac:dyDescent="0.45">
      <c r="A306" s="4" t="s">
        <v>308</v>
      </c>
      <c r="B306" s="4">
        <v>35253</v>
      </c>
      <c r="C306" s="1">
        <v>22741</v>
      </c>
      <c r="D306" s="4">
        <v>362587</v>
      </c>
      <c r="E306" s="1">
        <f>SUM($B$2:B306)</f>
        <v>18666346</v>
      </c>
      <c r="F306" s="1">
        <f>SUM($C$2:C306)</f>
        <v>18277546</v>
      </c>
      <c r="G306" s="1">
        <f>SUM($D$2:D306)</f>
        <v>4085435</v>
      </c>
      <c r="H306" s="1">
        <f t="shared" ref="H306:H325" si="2">(F306-G306)/210</f>
        <v>67581.480952380953</v>
      </c>
      <c r="I306" s="1">
        <v>20</v>
      </c>
      <c r="J306" s="1">
        <f t="shared" ref="J306:J325" si="3">D306*I306/120</f>
        <v>60431.166666666664</v>
      </c>
    </row>
    <row r="307" spans="1:10" x14ac:dyDescent="0.45">
      <c r="A307" s="4" t="s">
        <v>309</v>
      </c>
      <c r="B307" s="4">
        <v>43004</v>
      </c>
      <c r="C307" s="1">
        <v>33883</v>
      </c>
      <c r="D307" s="4">
        <v>496894</v>
      </c>
      <c r="E307" s="1">
        <f>SUM($B$2:B307)</f>
        <v>18709350</v>
      </c>
      <c r="F307" s="1">
        <f>SUM($C$2:C307)</f>
        <v>18311429</v>
      </c>
      <c r="G307" s="1">
        <f>SUM($D$2:D307)</f>
        <v>4582329</v>
      </c>
      <c r="H307" s="1">
        <f t="shared" si="2"/>
        <v>65376.666666666664</v>
      </c>
      <c r="I307" s="1">
        <v>19</v>
      </c>
      <c r="J307" s="1">
        <f t="shared" si="3"/>
        <v>78674.883333333331</v>
      </c>
    </row>
    <row r="308" spans="1:10" x14ac:dyDescent="0.45">
      <c r="A308" s="4" t="s">
        <v>310</v>
      </c>
      <c r="B308" s="4">
        <v>32222</v>
      </c>
      <c r="C308" s="1">
        <v>21113</v>
      </c>
      <c r="D308" s="4">
        <v>256487</v>
      </c>
      <c r="E308" s="1">
        <f>SUM($B$2:B308)</f>
        <v>18741572</v>
      </c>
      <c r="F308" s="1">
        <f>SUM($C$2:C308)</f>
        <v>18332542</v>
      </c>
      <c r="G308" s="1">
        <f>SUM($D$2:D308)</f>
        <v>4838816</v>
      </c>
      <c r="H308" s="1">
        <f t="shared" si="2"/>
        <v>64255.838095238098</v>
      </c>
      <c r="I308" s="1">
        <v>18</v>
      </c>
      <c r="J308" s="1">
        <f t="shared" si="3"/>
        <v>38473.050000000003</v>
      </c>
    </row>
    <row r="309" spans="1:10" x14ac:dyDescent="0.45">
      <c r="A309" s="4" t="s">
        <v>311</v>
      </c>
      <c r="B309" s="4">
        <v>3364</v>
      </c>
      <c r="C309" s="1">
        <v>1032</v>
      </c>
      <c r="D309" s="4">
        <v>18395</v>
      </c>
      <c r="E309" s="1">
        <f>SUM($B$2:B309)</f>
        <v>18744936</v>
      </c>
      <c r="F309" s="1">
        <f>SUM($C$2:C309)</f>
        <v>18333574</v>
      </c>
      <c r="G309" s="1">
        <f>SUM($D$2:D309)</f>
        <v>4857211</v>
      </c>
      <c r="H309" s="1">
        <f t="shared" si="2"/>
        <v>64173.157142857141</v>
      </c>
      <c r="I309" s="1">
        <v>17</v>
      </c>
      <c r="J309" s="1">
        <f t="shared" si="3"/>
        <v>2605.9583333333335</v>
      </c>
    </row>
    <row r="310" spans="1:10" x14ac:dyDescent="0.45">
      <c r="A310" s="4" t="s">
        <v>312</v>
      </c>
      <c r="B310" s="4">
        <v>46123</v>
      </c>
      <c r="C310" s="1">
        <v>22872</v>
      </c>
      <c r="D310" s="4">
        <v>352453</v>
      </c>
      <c r="E310" s="1">
        <f>SUM($B$2:B310)</f>
        <v>18791059</v>
      </c>
      <c r="F310" s="1">
        <f>SUM($C$2:C310)</f>
        <v>18356446</v>
      </c>
      <c r="G310" s="1">
        <f>SUM($D$2:D310)</f>
        <v>5209664</v>
      </c>
      <c r="H310" s="1">
        <f t="shared" si="2"/>
        <v>62603.723809523806</v>
      </c>
      <c r="I310" s="1">
        <v>16</v>
      </c>
      <c r="J310" s="1">
        <f t="shared" si="3"/>
        <v>46993.73333333333</v>
      </c>
    </row>
    <row r="311" spans="1:10" x14ac:dyDescent="0.45">
      <c r="A311" s="4" t="s">
        <v>313</v>
      </c>
      <c r="B311" s="4">
        <v>28749</v>
      </c>
      <c r="C311" s="1">
        <v>15374</v>
      </c>
      <c r="D311" s="4">
        <v>271299</v>
      </c>
      <c r="E311" s="1">
        <f>SUM($B$2:B311)</f>
        <v>18819808</v>
      </c>
      <c r="F311" s="1">
        <f>SUM($C$2:C311)</f>
        <v>18371820</v>
      </c>
      <c r="G311" s="1">
        <f>SUM($D$2:D311)</f>
        <v>5480963</v>
      </c>
      <c r="H311" s="1">
        <f t="shared" si="2"/>
        <v>61385.033333333333</v>
      </c>
      <c r="I311" s="1">
        <v>15</v>
      </c>
      <c r="J311" s="1">
        <f t="shared" si="3"/>
        <v>33912.375</v>
      </c>
    </row>
    <row r="312" spans="1:10" x14ac:dyDescent="0.45">
      <c r="A312" s="4" t="s">
        <v>314</v>
      </c>
      <c r="B312" s="4">
        <v>32598</v>
      </c>
      <c r="C312" s="1">
        <v>15514</v>
      </c>
      <c r="D312" s="4">
        <v>243291</v>
      </c>
      <c r="E312" s="1">
        <f>SUM($B$2:B312)</f>
        <v>18852406</v>
      </c>
      <c r="F312" s="1">
        <f>SUM($C$2:C312)</f>
        <v>18387334</v>
      </c>
      <c r="G312" s="1">
        <f>SUM($D$2:D312)</f>
        <v>5724254</v>
      </c>
      <c r="H312" s="1">
        <f t="shared" si="2"/>
        <v>60300.380952380954</v>
      </c>
      <c r="I312" s="1">
        <v>14</v>
      </c>
      <c r="J312" s="1">
        <f t="shared" si="3"/>
        <v>28383.95</v>
      </c>
    </row>
    <row r="313" spans="1:10" x14ac:dyDescent="0.45">
      <c r="A313" s="4" t="s">
        <v>315</v>
      </c>
      <c r="B313" s="4">
        <v>30241</v>
      </c>
      <c r="C313" s="1">
        <v>14263</v>
      </c>
      <c r="D313" s="4">
        <v>228409</v>
      </c>
      <c r="E313" s="1">
        <f>SUM($B$2:B313)</f>
        <v>18882647</v>
      </c>
      <c r="F313" s="1">
        <f>SUM($C$2:C313)</f>
        <v>18401597</v>
      </c>
      <c r="G313" s="1">
        <f>SUM($D$2:D313)</f>
        <v>5952663</v>
      </c>
      <c r="H313" s="1">
        <f t="shared" si="2"/>
        <v>59280.638095238093</v>
      </c>
      <c r="I313" s="1">
        <v>13</v>
      </c>
      <c r="J313" s="1">
        <f t="shared" si="3"/>
        <v>24744.308333333334</v>
      </c>
    </row>
    <row r="314" spans="1:10" x14ac:dyDescent="0.45">
      <c r="A314" s="4" t="s">
        <v>316</v>
      </c>
      <c r="B314" s="4">
        <v>32005</v>
      </c>
      <c r="C314" s="1">
        <v>19278</v>
      </c>
      <c r="D314" s="4">
        <v>329914</v>
      </c>
      <c r="E314" s="1">
        <f>SUM($B$2:B314)</f>
        <v>18914652</v>
      </c>
      <c r="F314" s="1">
        <f>SUM($C$2:C314)</f>
        <v>18420875</v>
      </c>
      <c r="G314" s="1">
        <f>SUM($D$2:D314)</f>
        <v>6282577</v>
      </c>
      <c r="H314" s="1">
        <f t="shared" si="2"/>
        <v>57801.419047619049</v>
      </c>
      <c r="I314" s="1">
        <v>12</v>
      </c>
      <c r="J314" s="1">
        <f t="shared" si="3"/>
        <v>32991.4</v>
      </c>
    </row>
    <row r="315" spans="1:10" x14ac:dyDescent="0.45">
      <c r="A315" s="4" t="s">
        <v>317</v>
      </c>
      <c r="B315" s="4">
        <v>4606</v>
      </c>
      <c r="C315" s="1">
        <v>2407</v>
      </c>
      <c r="D315" s="4">
        <v>28445</v>
      </c>
      <c r="E315" s="1">
        <f>SUM($B$2:B315)</f>
        <v>18919258</v>
      </c>
      <c r="F315" s="1">
        <f>SUM($C$2:C315)</f>
        <v>18423282</v>
      </c>
      <c r="G315" s="1">
        <f>SUM($D$2:D315)</f>
        <v>6311022</v>
      </c>
      <c r="H315" s="1">
        <f t="shared" si="2"/>
        <v>57677.428571428572</v>
      </c>
      <c r="I315" s="1">
        <v>11</v>
      </c>
      <c r="J315" s="1">
        <f t="shared" si="3"/>
        <v>2607.4583333333335</v>
      </c>
    </row>
    <row r="316" spans="1:10" x14ac:dyDescent="0.45">
      <c r="A316" s="4" t="s">
        <v>318</v>
      </c>
      <c r="B316" s="4">
        <v>1994</v>
      </c>
      <c r="C316" s="1">
        <v>1057</v>
      </c>
      <c r="D316" s="4">
        <v>15131</v>
      </c>
      <c r="E316" s="1">
        <f>SUM($B$2:B316)</f>
        <v>18921252</v>
      </c>
      <c r="F316" s="1">
        <f>SUM($C$2:C316)</f>
        <v>18424339</v>
      </c>
      <c r="G316" s="1">
        <f>SUM($D$2:D316)</f>
        <v>6326153</v>
      </c>
      <c r="H316" s="1">
        <f t="shared" si="2"/>
        <v>57610.409523809525</v>
      </c>
      <c r="I316" s="1">
        <v>10</v>
      </c>
      <c r="J316" s="1">
        <f t="shared" si="3"/>
        <v>1260.9166666666667</v>
      </c>
    </row>
    <row r="317" spans="1:10" x14ac:dyDescent="0.45">
      <c r="A317" s="4" t="s">
        <v>319</v>
      </c>
      <c r="B317" s="4">
        <v>29272</v>
      </c>
      <c r="C317" s="1">
        <v>29887</v>
      </c>
      <c r="D317" s="4">
        <v>316440</v>
      </c>
      <c r="E317" s="1">
        <f>SUM($B$2:B317)</f>
        <v>18950524</v>
      </c>
      <c r="F317" s="1">
        <f>SUM($C$2:C317)</f>
        <v>18454226</v>
      </c>
      <c r="G317" s="1">
        <f>SUM($D$2:D317)</f>
        <v>6642593</v>
      </c>
      <c r="H317" s="1">
        <f t="shared" si="2"/>
        <v>56245.87142857143</v>
      </c>
      <c r="I317" s="1">
        <v>9</v>
      </c>
      <c r="J317" s="1">
        <f t="shared" si="3"/>
        <v>23733</v>
      </c>
    </row>
    <row r="318" spans="1:10" x14ac:dyDescent="0.45">
      <c r="A318" s="4" t="s">
        <v>320</v>
      </c>
      <c r="B318" s="4">
        <v>17732</v>
      </c>
      <c r="C318" s="4">
        <v>18531</v>
      </c>
      <c r="D318" s="4">
        <v>243487</v>
      </c>
      <c r="E318" s="1">
        <f>SUM($B$2:B318)</f>
        <v>18968256</v>
      </c>
      <c r="F318" s="1">
        <f>SUM($C$2:C318)</f>
        <v>18472757</v>
      </c>
      <c r="G318" s="1">
        <f>SUM($D$2:D318)</f>
        <v>6886080</v>
      </c>
      <c r="H318" s="1">
        <f t="shared" si="2"/>
        <v>55174.652380952379</v>
      </c>
      <c r="I318" s="1">
        <v>8</v>
      </c>
      <c r="J318" s="1">
        <f t="shared" si="3"/>
        <v>16232.466666666667</v>
      </c>
    </row>
    <row r="319" spans="1:10" x14ac:dyDescent="0.45">
      <c r="A319" s="4" t="s">
        <v>321</v>
      </c>
      <c r="B319" s="4">
        <v>18899</v>
      </c>
      <c r="C319" s="4">
        <v>18846</v>
      </c>
      <c r="D319" s="4">
        <v>214803</v>
      </c>
      <c r="E319" s="1">
        <f>SUM($B$2:B319)</f>
        <v>18987155</v>
      </c>
      <c r="F319" s="1">
        <f>SUM($C$2:C319)</f>
        <v>18491603</v>
      </c>
      <c r="G319" s="1">
        <f>SUM($D$2:D319)</f>
        <v>7100883</v>
      </c>
      <c r="H319" s="1">
        <f t="shared" si="2"/>
        <v>54241.523809523809</v>
      </c>
      <c r="I319" s="1">
        <v>7</v>
      </c>
      <c r="J319" s="1">
        <f t="shared" si="3"/>
        <v>12530.174999999999</v>
      </c>
    </row>
    <row r="320" spans="1:10" x14ac:dyDescent="0.45">
      <c r="A320" s="4" t="s">
        <v>322</v>
      </c>
      <c r="B320" s="4">
        <v>18462</v>
      </c>
      <c r="C320" s="4">
        <v>18544</v>
      </c>
      <c r="D320" s="4">
        <v>217825</v>
      </c>
      <c r="E320" s="1">
        <f>SUM($B$2:B320)</f>
        <v>19005617</v>
      </c>
      <c r="F320" s="1">
        <f>SUM($C$2:C320)</f>
        <v>18510147</v>
      </c>
      <c r="G320" s="1">
        <f>SUM($D$2:D320)</f>
        <v>7318708</v>
      </c>
      <c r="H320" s="1">
        <f t="shared" si="2"/>
        <v>53292.566666666666</v>
      </c>
      <c r="I320" s="1">
        <v>6</v>
      </c>
      <c r="J320" s="1">
        <f t="shared" si="3"/>
        <v>10891.25</v>
      </c>
    </row>
    <row r="321" spans="1:10" x14ac:dyDescent="0.45">
      <c r="A321" s="4" t="s">
        <v>323</v>
      </c>
      <c r="B321" s="4">
        <v>21598</v>
      </c>
      <c r="C321" s="4">
        <v>24109</v>
      </c>
      <c r="D321" s="4">
        <v>308184</v>
      </c>
      <c r="E321" s="1">
        <f>SUM($B$2:B321)</f>
        <v>19027215</v>
      </c>
      <c r="F321" s="1">
        <f>SUM($C$2:C321)</f>
        <v>18534256</v>
      </c>
      <c r="G321" s="1">
        <f>SUM($D$2:D321)</f>
        <v>7626892</v>
      </c>
      <c r="H321" s="1">
        <f t="shared" si="2"/>
        <v>51939.828571428574</v>
      </c>
      <c r="I321" s="1">
        <v>5</v>
      </c>
      <c r="J321" s="1">
        <f t="shared" si="3"/>
        <v>12841</v>
      </c>
    </row>
    <row r="322" spans="1:10" x14ac:dyDescent="0.45">
      <c r="A322" s="4" t="s">
        <v>326</v>
      </c>
      <c r="B322" s="4">
        <v>2151</v>
      </c>
      <c r="C322" s="4">
        <v>2508</v>
      </c>
      <c r="D322" s="4">
        <v>18356</v>
      </c>
      <c r="E322" s="1">
        <f>SUM($B$2:B322)</f>
        <v>19029366</v>
      </c>
      <c r="F322" s="1">
        <f>SUM($C$2:C322)</f>
        <v>18536764</v>
      </c>
      <c r="G322" s="1">
        <f>SUM($D$2:D322)</f>
        <v>7645248</v>
      </c>
      <c r="H322" s="1">
        <f t="shared" si="2"/>
        <v>51864.361904761907</v>
      </c>
      <c r="I322" s="1">
        <v>4</v>
      </c>
      <c r="J322" s="1">
        <f t="shared" si="3"/>
        <v>611.86666666666667</v>
      </c>
    </row>
    <row r="323" spans="1:10" x14ac:dyDescent="0.45">
      <c r="A323" s="4" t="s">
        <v>327</v>
      </c>
      <c r="B323" s="4">
        <v>1088</v>
      </c>
      <c r="C323" s="4">
        <v>1327</v>
      </c>
      <c r="D323" s="4">
        <v>9987</v>
      </c>
      <c r="E323" s="1">
        <f>SUM($B$2:B323)</f>
        <v>19030454</v>
      </c>
      <c r="F323" s="1">
        <f>SUM($C$2:C323)</f>
        <v>18538091</v>
      </c>
      <c r="G323" s="1">
        <f>SUM($D$2:D323)</f>
        <v>7655235</v>
      </c>
      <c r="H323" s="1">
        <f t="shared" si="2"/>
        <v>51823.123809523808</v>
      </c>
      <c r="I323" s="1">
        <v>3</v>
      </c>
      <c r="J323" s="1">
        <f t="shared" si="3"/>
        <v>249.67500000000001</v>
      </c>
    </row>
    <row r="324" spans="1:10" x14ac:dyDescent="0.45">
      <c r="A324" s="4" t="s">
        <v>328</v>
      </c>
      <c r="B324" s="4">
        <v>15925</v>
      </c>
      <c r="C324" s="4">
        <v>31973</v>
      </c>
      <c r="D324" s="4">
        <v>209079</v>
      </c>
      <c r="E324" s="1">
        <f>SUM($B$2:B324)</f>
        <v>19046379</v>
      </c>
      <c r="F324" s="1">
        <f>SUM($C$2:C324)</f>
        <v>18570064</v>
      </c>
      <c r="G324" s="1">
        <f>SUM($D$2:D324)</f>
        <v>7864314</v>
      </c>
      <c r="H324" s="1">
        <f t="shared" si="2"/>
        <v>50979.761904761908</v>
      </c>
      <c r="I324" s="1">
        <v>2</v>
      </c>
      <c r="J324" s="1">
        <f t="shared" si="3"/>
        <v>3484.65</v>
      </c>
    </row>
    <row r="325" spans="1:10" x14ac:dyDescent="0.45">
      <c r="A325" s="4" t="s">
        <v>329</v>
      </c>
      <c r="B325" s="4">
        <v>10214</v>
      </c>
      <c r="C325" s="4">
        <v>21381</v>
      </c>
      <c r="D325" s="4">
        <v>147892</v>
      </c>
      <c r="E325" s="1">
        <f>SUM($B$2:B325)</f>
        <v>19056593</v>
      </c>
      <c r="F325" s="1">
        <f>SUM($C$2:C325)</f>
        <v>18591445</v>
      </c>
      <c r="G325" s="1">
        <f>SUM($D$2:D325)</f>
        <v>8012206</v>
      </c>
      <c r="H325" s="1">
        <f t="shared" si="2"/>
        <v>50377.328571428574</v>
      </c>
      <c r="I325" s="1">
        <v>1</v>
      </c>
      <c r="J325" s="1">
        <f t="shared" si="3"/>
        <v>1232.4333333333334</v>
      </c>
    </row>
    <row r="326" spans="1:10" x14ac:dyDescent="0.45">
      <c r="A326">
        <v>23095479</v>
      </c>
      <c r="B326" s="1">
        <f>SUM(B2:B325)</f>
        <v>19056593</v>
      </c>
      <c r="C326" s="1">
        <f>SUM(C2:C325)</f>
        <v>18591445</v>
      </c>
      <c r="D326" s="1">
        <f>SUM(D2:D325)</f>
        <v>8012206</v>
      </c>
      <c r="H326">
        <f>SUM(H241:H325)</f>
        <v>6148490.414285711</v>
      </c>
      <c r="J326">
        <f>SUM(J241:J325)</f>
        <v>1493282.958333333</v>
      </c>
    </row>
    <row r="329" spans="1:10" x14ac:dyDescent="0.45">
      <c r="F329" s="4" t="s">
        <v>485</v>
      </c>
      <c r="G329" s="4" t="s">
        <v>486</v>
      </c>
      <c r="H329" s="4" t="s">
        <v>487</v>
      </c>
      <c r="I329" s="4" t="s">
        <v>488</v>
      </c>
      <c r="J329" s="4" t="s">
        <v>489</v>
      </c>
    </row>
    <row r="330" spans="1:10" x14ac:dyDescent="0.45">
      <c r="F330">
        <f>A326-B326</f>
        <v>4038886</v>
      </c>
      <c r="G330" s="1">
        <f>B326-C326</f>
        <v>465148</v>
      </c>
      <c r="H330" s="4">
        <f>A326-F330-G330-J330-I330</f>
        <v>4430748.585714289</v>
      </c>
      <c r="I330" s="1">
        <f>D326-J326</f>
        <v>6518923.041666667</v>
      </c>
      <c r="J330" s="1">
        <f>H326+J326</f>
        <v>7641773.372619044</v>
      </c>
    </row>
    <row r="331" spans="1:10" x14ac:dyDescent="0.45">
      <c r="F331">
        <f>F330/$A$326</f>
        <v>0.17487777586254002</v>
      </c>
      <c r="G331" s="1">
        <f t="shared" ref="G331:J331" si="4">G330/$A$326</f>
        <v>2.0140218784810655E-2</v>
      </c>
      <c r="H331" s="1">
        <f t="shared" si="4"/>
        <v>0.19184484485964934</v>
      </c>
      <c r="I331" s="1">
        <f t="shared" si="4"/>
        <v>0.28225970293435643</v>
      </c>
      <c r="J331" s="1">
        <f t="shared" si="4"/>
        <v>0.33087745755864356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total</vt:lpstr>
      <vt:lpstr>Sheet1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석정주</cp:lastModifiedBy>
  <cp:revision>3</cp:revision>
  <dcterms:created xsi:type="dcterms:W3CDTF">2021-09-03T07:28:38Z</dcterms:created>
  <dcterms:modified xsi:type="dcterms:W3CDTF">2022-01-28T07:42:29Z</dcterms:modified>
  <cp:version>1100.0100.01</cp:version>
</cp:coreProperties>
</file>