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search\control_svr\data\severance\"/>
    </mc:Choice>
  </mc:AlternateContent>
  <bookViews>
    <workbookView xWindow="-120" yWindow="-120" windowWidth="28920" windowHeight="12405" activeTab="3"/>
  </bookViews>
  <sheets>
    <sheet name="Chart1" sheetId="5" r:id="rId1"/>
    <sheet name="Chart2" sheetId="6" r:id="rId2"/>
    <sheet name="Chart3" sheetId="7" r:id="rId3"/>
    <sheet name="Sheet1" sheetId="1" r:id="rId4"/>
    <sheet name="Sheet4" sheetId="4" r:id="rId5"/>
    <sheet name="Sheet2" sheetId="2" r:id="rId6"/>
    <sheet name="Sheet3" sheetId="3" r:id="rId7"/>
  </sheets>
  <definedNames>
    <definedName name="_xlnm._FilterDatabase" localSheetId="3" hidden="1">Sheet1!$A$1:$AF$140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4" i="1" l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J294" i="1"/>
  <c r="AG294" i="1" s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I294" i="1"/>
  <c r="I293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J303" i="1"/>
  <c r="K303" i="1"/>
  <c r="L303" i="1"/>
  <c r="M303" i="1"/>
  <c r="N303" i="1"/>
  <c r="O303" i="1"/>
  <c r="P303" i="1"/>
  <c r="AG303" i="1" s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J304" i="1"/>
  <c r="AG304" i="1" s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I304" i="1"/>
  <c r="I303" i="1"/>
  <c r="I302" i="1"/>
  <c r="I301" i="1"/>
  <c r="AG301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J300" i="1"/>
  <c r="AG300" i="1" s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I300" i="1"/>
  <c r="I299" i="1"/>
  <c r="I298" i="1"/>
  <c r="I297" i="1"/>
  <c r="AG297" i="1"/>
  <c r="AG295" i="1"/>
  <c r="AG296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I296" i="1"/>
  <c r="I295" i="1"/>
  <c r="AG291" i="1"/>
  <c r="AG292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I292" i="1"/>
  <c r="I291" i="1"/>
  <c r="AG285" i="1"/>
  <c r="AG286" i="1"/>
  <c r="AG287" i="1"/>
  <c r="AG288" i="1"/>
  <c r="AG289" i="1"/>
  <c r="AG290" i="1"/>
  <c r="AG284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I290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I289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J149" i="1"/>
  <c r="K149" i="1"/>
  <c r="L149" i="1"/>
  <c r="M149" i="1"/>
  <c r="N149" i="1"/>
  <c r="O149" i="1"/>
  <c r="P149" i="1"/>
  <c r="P287" i="1" s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J156" i="1"/>
  <c r="K156" i="1"/>
  <c r="L156" i="1"/>
  <c r="M156" i="1"/>
  <c r="N156" i="1"/>
  <c r="O156" i="1"/>
  <c r="O287" i="1" s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J175" i="1"/>
  <c r="K175" i="1"/>
  <c r="L175" i="1"/>
  <c r="M175" i="1"/>
  <c r="N175" i="1"/>
  <c r="O175" i="1"/>
  <c r="P175" i="1"/>
  <c r="P288" i="1" s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J189" i="1"/>
  <c r="K189" i="1"/>
  <c r="L189" i="1"/>
  <c r="M189" i="1"/>
  <c r="M287" i="1" s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J207" i="1"/>
  <c r="K207" i="1"/>
  <c r="L207" i="1"/>
  <c r="M207" i="1"/>
  <c r="N207" i="1"/>
  <c r="N288" i="1" s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J270" i="1"/>
  <c r="K270" i="1"/>
  <c r="L270" i="1"/>
  <c r="L288" i="1" s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J277" i="1"/>
  <c r="J288" i="1" s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141" i="1"/>
  <c r="K288" i="1"/>
  <c r="M288" i="1"/>
  <c r="O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I288" i="1"/>
  <c r="J287" i="1"/>
  <c r="K287" i="1"/>
  <c r="L287" i="1"/>
  <c r="N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I287" i="1"/>
  <c r="AG293" i="1" l="1"/>
  <c r="AG302" i="1"/>
  <c r="AG299" i="1"/>
  <c r="AG298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I282" i="1"/>
  <c r="I281" i="1"/>
  <c r="J280" i="1"/>
  <c r="AG280" i="1" s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I280" i="1"/>
  <c r="AG281" i="1" l="1"/>
  <c r="AG282" i="1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83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67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51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35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19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</calcChain>
</file>

<file path=xl/sharedStrings.xml><?xml version="1.0" encoding="utf-8"?>
<sst xmlns="http://schemas.openxmlformats.org/spreadsheetml/2006/main" count="481" uniqueCount="283">
  <si>
    <t>occupation</t>
    <phoneticPr fontId="1" type="noConversion"/>
  </si>
  <si>
    <t>date</t>
    <phoneticPr fontId="1" type="noConversion"/>
  </si>
  <si>
    <t>N</t>
    <phoneticPr fontId="1" type="noConversion"/>
  </si>
  <si>
    <t>floor</t>
    <phoneticPr fontId="1" type="noConversion"/>
  </si>
  <si>
    <t>ward</t>
    <phoneticPr fontId="1" type="noConversion"/>
  </si>
  <si>
    <t>병실</t>
    <phoneticPr fontId="1" type="noConversion"/>
  </si>
  <si>
    <t>물리치료실</t>
    <phoneticPr fontId="1" type="noConversion"/>
  </si>
  <si>
    <t>작업치료실</t>
    <phoneticPr fontId="1" type="noConversion"/>
  </si>
  <si>
    <t>로봇치료실</t>
    <phoneticPr fontId="1" type="noConversion"/>
  </si>
  <si>
    <t>스테이션</t>
    <phoneticPr fontId="1" type="noConversion"/>
  </si>
  <si>
    <t>휴게실</t>
    <phoneticPr fontId="1" type="noConversion"/>
  </si>
  <si>
    <t>진찰실</t>
    <phoneticPr fontId="1" type="noConversion"/>
  </si>
  <si>
    <t>C</t>
    <phoneticPr fontId="1" type="noConversion"/>
  </si>
  <si>
    <t>occupation_id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</si>
  <si>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</si>
  <si>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</si>
  <si>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</si>
  <si>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</si>
  <si>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N5</t>
    <phoneticPr fontId="1" type="noConversion"/>
  </si>
  <si>
    <t>participant_id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</si>
  <si>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</si>
  <si>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</si>
  <si>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</si>
  <si>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</si>
  <si>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</si>
  <si>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</si>
  <si>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</si>
  <si>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</si>
  <si>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</si>
  <si>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D1</t>
    <phoneticPr fontId="1" type="noConversion"/>
  </si>
  <si>
    <t>D</t>
    <phoneticPr fontId="1" type="noConversion"/>
  </si>
  <si>
    <t>W</t>
    <phoneticPr fontId="1" type="noConversion"/>
  </si>
  <si>
    <t>청소도구실</t>
    <phoneticPr fontId="1" type="noConversion"/>
  </si>
  <si>
    <t>오물처리실</t>
    <phoneticPr fontId="1" type="noConversion"/>
  </si>
  <si>
    <t>P1</t>
    <phoneticPr fontId="1" type="noConversion"/>
  </si>
  <si>
    <t>P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</si>
  <si>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</si>
  <si>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</si>
  <si>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</si>
  <si>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</si>
  <si>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</si>
  <si>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</si>
  <si>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weekday</t>
    <phoneticPr fontId="1" type="noConversion"/>
  </si>
  <si>
    <t>P8</t>
    <phoneticPr fontId="1" type="noConversion"/>
  </si>
  <si>
    <t>P9</t>
    <phoneticPr fontId="1" type="noConversion"/>
  </si>
  <si>
    <t>N6</t>
    <phoneticPr fontId="1" type="noConversion"/>
  </si>
  <si>
    <t>N7</t>
    <phoneticPr fontId="1" type="noConversion"/>
  </si>
  <si>
    <t>인바디검사실 (6층)</t>
    <phoneticPr fontId="1" type="noConversion"/>
  </si>
  <si>
    <t>화장실 (4층)</t>
    <phoneticPr fontId="1" type="noConversion"/>
  </si>
  <si>
    <t>계단경로</t>
    <phoneticPr fontId="1" type="noConversion"/>
  </si>
  <si>
    <t>창고</t>
    <phoneticPr fontId="1" type="noConversion"/>
  </si>
  <si>
    <t>C10</t>
    <phoneticPr fontId="1" type="noConversion"/>
  </si>
  <si>
    <t>모든 직업 합</t>
    <phoneticPr fontId="1" type="noConversion"/>
  </si>
  <si>
    <t>Nurse</t>
    <phoneticPr fontId="1" type="noConversion"/>
  </si>
  <si>
    <t>-</t>
    <phoneticPr fontId="1" type="noConversion"/>
  </si>
  <si>
    <t>Doctor</t>
    <phoneticPr fontId="1" type="noConversion"/>
  </si>
  <si>
    <t>Worker</t>
    <phoneticPr fontId="1" type="noConversion"/>
  </si>
  <si>
    <t>Patient</t>
    <phoneticPr fontId="1" type="noConversion"/>
  </si>
  <si>
    <t>환자</t>
    <phoneticPr fontId="1" type="noConversion"/>
  </si>
  <si>
    <t>간호사</t>
    <phoneticPr fontId="1" type="noConversion"/>
  </si>
  <si>
    <t>의사</t>
    <phoneticPr fontId="1" type="noConversion"/>
  </si>
  <si>
    <t>용역</t>
    <phoneticPr fontId="1" type="noConversion"/>
  </si>
  <si>
    <t>보호자</t>
    <phoneticPr fontId="1" type="noConversion"/>
  </si>
  <si>
    <t>Caregivers</t>
    <phoneticPr fontId="1" type="noConversion"/>
  </si>
  <si>
    <t>c0</t>
    <phoneticPr fontId="1" type="noConversion"/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</si>
  <si>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</si>
  <si>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</si>
  <si>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</si>
  <si>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</si>
  <si>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</si>
  <si>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</si>
  <si>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</si>
  <si>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</si>
  <si>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</si>
  <si>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</si>
  <si>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</si>
  <si>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</si>
  <si>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</si>
  <si>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</si>
  <si>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</si>
  <si>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</si>
  <si>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</si>
  <si>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</si>
  <si>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</si>
  <si>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</si>
  <si>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</si>
  <si>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</si>
  <si>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</si>
  <si>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</si>
  <si>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N</t>
    <phoneticPr fontId="1" type="noConversion"/>
  </si>
  <si>
    <t>N8</t>
    <phoneticPr fontId="1" type="noConversion"/>
  </si>
  <si>
    <t>처치실</t>
    <phoneticPr fontId="1" type="noConversion"/>
  </si>
  <si>
    <t>탈의실</t>
    <phoneticPr fontId="1" type="noConversion"/>
  </si>
  <si>
    <t>N9</t>
    <phoneticPr fontId="1" type="noConversion"/>
  </si>
  <si>
    <t>N10</t>
    <phoneticPr fontId="1" type="noConversion"/>
  </si>
  <si>
    <t>N</t>
    <phoneticPr fontId="1" type="noConversion"/>
  </si>
  <si>
    <t>N11</t>
    <phoneticPr fontId="1" type="noConversion"/>
  </si>
  <si>
    <t>N12</t>
    <phoneticPr fontId="1" type="noConversion"/>
  </si>
  <si>
    <t>N13</t>
    <phoneticPr fontId="1" type="noConversion"/>
  </si>
  <si>
    <t>N</t>
    <phoneticPr fontId="1" type="noConversion"/>
  </si>
  <si>
    <t>D</t>
    <phoneticPr fontId="1" type="noConversion"/>
  </si>
  <si>
    <t>검사실</t>
    <phoneticPr fontId="1" type="noConversion"/>
  </si>
  <si>
    <t>P</t>
    <phoneticPr fontId="1" type="noConversion"/>
  </si>
  <si>
    <t>P</t>
    <phoneticPr fontId="1" type="noConversion"/>
  </si>
  <si>
    <t>C</t>
    <phoneticPr fontId="1" type="noConversion"/>
  </si>
  <si>
    <t>C14</t>
  </si>
  <si>
    <t>C15</t>
  </si>
  <si>
    <t>C16</t>
  </si>
  <si>
    <t>C17</t>
  </si>
  <si>
    <t>C18</t>
  </si>
  <si>
    <t>C19</t>
  </si>
  <si>
    <t>C20</t>
  </si>
  <si>
    <t>전기치료실 (근전도 검사실)</t>
    <phoneticPr fontId="1" type="noConversion"/>
  </si>
  <si>
    <t>C21</t>
  </si>
  <si>
    <t>C</t>
    <phoneticPr fontId="1" type="noConversion"/>
  </si>
  <si>
    <t>C22</t>
  </si>
  <si>
    <t>C23</t>
  </si>
  <si>
    <t>C24</t>
  </si>
  <si>
    <t>C</t>
    <phoneticPr fontId="1" type="noConversion"/>
  </si>
  <si>
    <t>C25</t>
  </si>
  <si>
    <t>C11</t>
    <phoneticPr fontId="1" type="noConversion"/>
  </si>
  <si>
    <t>C12</t>
    <phoneticPr fontId="1" type="noConversion"/>
  </si>
  <si>
    <t>C13</t>
    <phoneticPr fontId="1" type="noConversion"/>
  </si>
  <si>
    <t>P20</t>
    <phoneticPr fontId="1" type="noConversion"/>
  </si>
  <si>
    <t>P</t>
    <phoneticPr fontId="1" type="noConversion"/>
  </si>
  <si>
    <t>스누젤렌실</t>
    <phoneticPr fontId="1" type="noConversion"/>
  </si>
  <si>
    <t>경영지원팀</t>
    <phoneticPr fontId="1" type="noConversion"/>
  </si>
  <si>
    <t>C26</t>
    <phoneticPr fontId="1" type="noConversion"/>
  </si>
  <si>
    <t>2층치료실</t>
    <phoneticPr fontId="1" type="noConversion"/>
  </si>
  <si>
    <t>1층치료실</t>
    <phoneticPr fontId="1" type="noConversion"/>
  </si>
  <si>
    <t>C27</t>
    <phoneticPr fontId="1" type="noConversion"/>
  </si>
  <si>
    <t>C37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</si>
  <si>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</si>
  <si>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</si>
  <si>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</si>
  <si>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</si>
  <si>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</si>
  <si>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</si>
  <si>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</si>
  <si>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</si>
  <si>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</si>
  <si>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</si>
  <si>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</si>
  <si>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</si>
  <si>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</si>
  <si>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</si>
  <si>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</si>
  <si>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</si>
  <si>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</si>
  <si>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</si>
  <si>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D2</t>
    <phoneticPr fontId="1" type="noConversion"/>
  </si>
  <si>
    <t>D3</t>
    <phoneticPr fontId="1" type="noConversion"/>
  </si>
  <si>
    <t>Wc</t>
    <phoneticPr fontId="1" type="noConversion"/>
  </si>
  <si>
    <t>Wc</t>
    <phoneticPr fontId="1" type="noConversion"/>
  </si>
  <si>
    <t>Wc1</t>
    <phoneticPr fontId="1" type="noConversion"/>
  </si>
  <si>
    <t>Wc2</t>
    <phoneticPr fontId="1" type="noConversion"/>
  </si>
  <si>
    <t>Wa</t>
    <phoneticPr fontId="1" type="noConversion"/>
  </si>
  <si>
    <t>Wa1</t>
    <phoneticPr fontId="1" type="noConversion"/>
  </si>
  <si>
    <t>Wa</t>
    <phoneticPr fontId="1" type="noConversion"/>
  </si>
  <si>
    <t>Wa2</t>
    <phoneticPr fontId="1" type="noConversion"/>
  </si>
  <si>
    <t>Wa</t>
    <phoneticPr fontId="1" type="noConversion"/>
  </si>
  <si>
    <t>Wa3</t>
    <phoneticPr fontId="1" type="noConversion"/>
  </si>
  <si>
    <t>Wc</t>
    <phoneticPr fontId="1" type="noConversion"/>
  </si>
  <si>
    <t>Wc3</t>
    <phoneticPr fontId="1" type="noConversion"/>
  </si>
  <si>
    <t>P10</t>
    <phoneticPr fontId="1" type="noConversion"/>
  </si>
  <si>
    <t>P11</t>
    <phoneticPr fontId="1" type="noConversion"/>
  </si>
  <si>
    <t>P</t>
    <phoneticPr fontId="1" type="noConversion"/>
  </si>
  <si>
    <t>P</t>
    <phoneticPr fontId="1" type="noConversion"/>
  </si>
  <si>
    <t>P12</t>
    <phoneticPr fontId="1" type="noConversion"/>
  </si>
  <si>
    <t>P13</t>
    <phoneticPr fontId="1" type="noConversion"/>
  </si>
  <si>
    <t>P14</t>
  </si>
  <si>
    <t>P15</t>
  </si>
  <si>
    <t>P16</t>
  </si>
  <si>
    <t>P17</t>
  </si>
  <si>
    <t>P18</t>
  </si>
  <si>
    <t>P19</t>
    <phoneticPr fontId="1" type="noConversion"/>
  </si>
  <si>
    <t>P21</t>
  </si>
  <si>
    <t>P22</t>
  </si>
  <si>
    <t>P23</t>
  </si>
  <si>
    <t>P24</t>
  </si>
  <si>
    <t>P25</t>
  </si>
  <si>
    <t>P26</t>
    <phoneticPr fontId="1" type="noConversion"/>
  </si>
  <si>
    <t>P36</t>
  </si>
  <si>
    <t>P37</t>
  </si>
  <si>
    <t>Wo1</t>
    <phoneticPr fontId="1" type="noConversion"/>
  </si>
  <si>
    <t>Wo</t>
    <phoneticPr fontId="1" type="noConversion"/>
  </si>
  <si>
    <t>Wo</t>
    <phoneticPr fontId="1" type="noConversion"/>
  </si>
  <si>
    <t>Wo</t>
    <phoneticPr fontId="1" type="noConversion"/>
  </si>
  <si>
    <t>Wo</t>
    <phoneticPr fontId="1" type="noConversion"/>
  </si>
  <si>
    <t>Wo2</t>
  </si>
  <si>
    <t>Wo3</t>
  </si>
  <si>
    <t>Wo6</t>
  </si>
  <si>
    <t>Wo7</t>
  </si>
  <si>
    <t>Wo8</t>
  </si>
  <si>
    <t>Wo9</t>
  </si>
  <si>
    <t>Wo10</t>
  </si>
  <si>
    <t>Wo11</t>
  </si>
  <si>
    <t>Wo12</t>
  </si>
  <si>
    <t>Wo13</t>
  </si>
  <si>
    <t>Wa4</t>
    <phoneticPr fontId="1" type="noConversion"/>
  </si>
  <si>
    <t>Wa5</t>
  </si>
  <si>
    <t>Wa6</t>
  </si>
  <si>
    <t>Wa7</t>
  </si>
  <si>
    <t>Wa8</t>
  </si>
  <si>
    <t>Wp1</t>
    <phoneticPr fontId="1" type="noConversion"/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</si>
  <si>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</si>
  <si>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</si>
  <si>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</si>
  <si>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</si>
  <si>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</si>
  <si>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</si>
  <si>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</si>
  <si>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</si>
  <si>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</si>
  <si>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</si>
  <si>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</si>
  <si>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</si>
  <si>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</si>
  <si>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</si>
  <si>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</si>
  <si>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</si>
  <si>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</si>
  <si>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</si>
  <si>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</t>
  </si>
  <si>
    <t>Wp</t>
    <phoneticPr fontId="1" type="noConversion"/>
  </si>
  <si>
    <t>Wc4</t>
    <phoneticPr fontId="1" type="noConversion"/>
  </si>
  <si>
    <t>Wc5</t>
  </si>
  <si>
    <t>Wc6</t>
  </si>
  <si>
    <t>Wc7</t>
  </si>
  <si>
    <t>Wc</t>
    <phoneticPr fontId="1" type="noConversion"/>
  </si>
  <si>
    <t>Wr1</t>
    <phoneticPr fontId="1" type="noConversion"/>
  </si>
  <si>
    <t>Wr2</t>
    <phoneticPr fontId="1" type="noConversion"/>
  </si>
  <si>
    <t>Wr</t>
    <phoneticPr fontId="1" type="noConversion"/>
  </si>
  <si>
    <t>Wr</t>
    <phoneticPr fontId="1" type="noConversion"/>
  </si>
  <si>
    <t>Wo4</t>
    <phoneticPr fontId="1" type="noConversion"/>
  </si>
  <si>
    <t>Wo5</t>
    <phoneticPr fontId="1" type="noConversion"/>
  </si>
  <si>
    <t>s</t>
    <phoneticPr fontId="1" type="noConversion"/>
  </si>
  <si>
    <t>시간</t>
    <phoneticPr fontId="1" type="noConversion"/>
  </si>
  <si>
    <t>입장하는 사람 수</t>
    <phoneticPr fontId="1" type="noConversion"/>
  </si>
  <si>
    <t>1시</t>
    <phoneticPr fontId="1" type="noConversion"/>
  </si>
  <si>
    <t>2시</t>
    <phoneticPr fontId="1" type="noConversion"/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</si>
  <si>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</si>
  <si>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</si>
  <si>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</si>
  <si>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</si>
  <si>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</si>
  <si>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</si>
  <si>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</si>
  <si>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</si>
  <si>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</si>
  <si>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</si>
  <si>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</si>
  <si>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</si>
  <si>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</si>
  <si>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</si>
  <si>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</si>
  <si>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</si>
  <si>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</si>
  <si>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</si>
  <si>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</si>
  <si>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</si>
  <si>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</si>
  <si>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24시</t>
  </si>
  <si>
    <t>입장하는 P 사람 수 (주말)</t>
    <phoneticPr fontId="1" type="noConversion"/>
  </si>
  <si>
    <t>입장하는 P 사람 수 (주중)</t>
    <phoneticPr fontId="1" type="noConversion"/>
  </si>
  <si>
    <t>입장하는 사람 수 (주중)</t>
    <phoneticPr fontId="1" type="noConversion"/>
  </si>
  <si>
    <t>입장하는 사람 수 (주말)</t>
    <phoneticPr fontId="1" type="noConversion"/>
  </si>
  <si>
    <t>입장하는 C 사람 수 (주말)</t>
    <phoneticPr fontId="1" type="noConversion"/>
  </si>
  <si>
    <t>입장하는 C 사람 수 (주중)</t>
    <phoneticPr fontId="1" type="noConversion"/>
  </si>
  <si>
    <t>입장하는 N 사람 수 (주말)</t>
    <phoneticPr fontId="1" type="noConversion"/>
  </si>
  <si>
    <t>입장하는 N 사람 수 (주중)</t>
    <phoneticPr fontId="1" type="noConversion"/>
  </si>
  <si>
    <t>입장하는 Wp 사람 수 (주말)</t>
    <phoneticPr fontId="1" type="noConversion"/>
  </si>
  <si>
    <t>입장하는 Wp 사람 수 (주중)</t>
    <phoneticPr fontId="1" type="noConversion"/>
  </si>
  <si>
    <t>입장하는 Wo 사람 수 (주말)</t>
    <phoneticPr fontId="1" type="noConversion"/>
  </si>
  <si>
    <t>입장하는 Wo 사람 수 (주중)</t>
    <phoneticPr fontId="1" type="noConversion"/>
  </si>
  <si>
    <t>입장하는 Wr 사람 수 (주말)</t>
    <phoneticPr fontId="1" type="noConversion"/>
  </si>
  <si>
    <t>입장하는 Wr 사람 수 (주중)</t>
    <phoneticPr fontId="1" type="noConversion"/>
  </si>
  <si>
    <t>입장하는 Wc 사람 수 (주말)</t>
    <phoneticPr fontId="1" type="noConversion"/>
  </si>
  <si>
    <t>입장하는 Wc 사람 수 (주중)</t>
    <phoneticPr fontId="1" type="noConversion"/>
  </si>
  <si>
    <t>입장하는 Wa 사람 수 (주말)</t>
    <phoneticPr fontId="1" type="noConversion"/>
  </si>
  <si>
    <t>입장하는 Wa 사람 수 (주중)</t>
    <phoneticPr fontId="1" type="noConversion"/>
  </si>
  <si>
    <t>입장하는 D 사람 수 (주말)</t>
    <phoneticPr fontId="1" type="noConversion"/>
  </si>
  <si>
    <t>입장하는 D 사람 수 (주중)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</si>
</sst>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9" fontId="0" fillId="0" borderId="2" xfId="0" applyNumberFormat="1" applyBorder="1">
      <alignment vertical="center"/>
    </xf>
    <xf numFmtId="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9" fontId="0" fillId="0" borderId="6" xfId="0" applyNumberFormat="1" applyBorder="1">
      <alignment vertical="center"/>
    </xf>
    <xf numFmtId="9" fontId="0" fillId="0" borderId="7" xfId="0" applyNumberFormat="1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9" fontId="0" fillId="0" borderId="11" xfId="0" applyNumberFormat="1" applyBorder="1">
      <alignment vertical="center"/>
    </xf>
    <xf numFmtId="9" fontId="0" fillId="0" borderId="12" xfId="0" applyNumberFormat="1" applyBorder="1">
      <alignment vertical="center"/>
    </xf>
    <xf numFmtId="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각 시간별 입장하는 사람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Sheet1!$H$284</c:f>
              <c:strCache>
                <c:ptCount val="1"/>
                <c:pt idx="0">
                  <c:v>입장하는 사람 수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Sheet1!$I$283:$AF$283</c:f>
              <c:strCache>
                <c:ptCount val="24"/>
                <c:pt idx="0">
                  <c:v>1시</c:v>
                </c:pt>
                <c:pt idx="1">
                  <c:v>2시</c:v>
                </c:pt>
                <c:pt idx="2">
                  <c:v>3시</c:v>
                </c:pt>
                <c:pt idx="3">
                  <c:v>4시</c:v>
                </c:pt>
                <c:pt idx="4">
                  <c:v>5시</c:v>
                </c:pt>
                <c:pt idx="5">
                  <c:v>6시</c:v>
                </c:pt>
                <c:pt idx="6">
                  <c:v>7시</c:v>
                </c:pt>
                <c:pt idx="7">
                  <c:v>8시</c:v>
                </c:pt>
                <c:pt idx="8">
                  <c:v>9시</c:v>
                </c:pt>
                <c:pt idx="9">
                  <c:v>10시</c:v>
                </c:pt>
                <c:pt idx="10">
                  <c:v>11시</c:v>
                </c:pt>
                <c:pt idx="11">
                  <c:v>12시</c:v>
                </c:pt>
                <c:pt idx="12">
                  <c:v>13시</c:v>
                </c:pt>
                <c:pt idx="13">
                  <c:v>14시</c:v>
                </c:pt>
                <c:pt idx="14">
                  <c:v>15시</c:v>
                </c:pt>
                <c:pt idx="15">
                  <c:v>16시</c:v>
                </c:pt>
                <c:pt idx="16">
                  <c:v>17시</c:v>
                </c:pt>
                <c:pt idx="17">
                  <c:v>18시</c:v>
                </c:pt>
                <c:pt idx="18">
                  <c:v>19시</c:v>
                </c:pt>
                <c:pt idx="19">
                  <c:v>20시</c:v>
                </c:pt>
                <c:pt idx="20">
                  <c:v>21시</c:v>
                </c:pt>
                <c:pt idx="21">
                  <c:v>22시</c:v>
                </c:pt>
                <c:pt idx="22">
                  <c:v>23시</c:v>
                </c:pt>
                <c:pt idx="23">
                  <c:v>24시</c:v>
                </c:pt>
              </c:strCache>
            </c:strRef>
          </c:cat>
          <c:val>
            <c:numRef>
              <c:f>Sheet1!$I$284:$AF$284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8</c:v>
                </c:pt>
                <c:pt idx="7">
                  <c:v>31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A-478F-9760-DDCB72E880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0334592"/>
        <c:axId val="590335008"/>
      </c:barChart>
      <c:catAx>
        <c:axId val="5903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335008"/>
        <c:crosses val="autoZero"/>
        <c:auto val="1"/>
        <c:lblAlgn val="ctr"/>
        <c:lblOffset val="100"/>
        <c:noMultiLvlLbl val="0"/>
      </c:catAx>
      <c:valAx>
        <c:axId val="590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3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주중</a:t>
            </a:r>
            <a:r>
              <a:rPr lang="ko-KR" altLang="en-US" baseline="0"/>
              <a:t> 각 시간별</a:t>
            </a:r>
            <a:r>
              <a:rPr lang="ko-KR" altLang="en-US"/>
              <a:t> 입장하는 사람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Sheet1!$H$285</c:f>
              <c:strCache>
                <c:ptCount val="1"/>
                <c:pt idx="0">
                  <c:v>입장하는 사람 수 (주중)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Sheet1!$I$283:$AF$283</c:f>
              <c:strCache>
                <c:ptCount val="24"/>
                <c:pt idx="0">
                  <c:v>1시</c:v>
                </c:pt>
                <c:pt idx="1">
                  <c:v>2시</c:v>
                </c:pt>
                <c:pt idx="2">
                  <c:v>3시</c:v>
                </c:pt>
                <c:pt idx="3">
                  <c:v>4시</c:v>
                </c:pt>
                <c:pt idx="4">
                  <c:v>5시</c:v>
                </c:pt>
                <c:pt idx="5">
                  <c:v>6시</c:v>
                </c:pt>
                <c:pt idx="6">
                  <c:v>7시</c:v>
                </c:pt>
                <c:pt idx="7">
                  <c:v>8시</c:v>
                </c:pt>
                <c:pt idx="8">
                  <c:v>9시</c:v>
                </c:pt>
                <c:pt idx="9">
                  <c:v>10시</c:v>
                </c:pt>
                <c:pt idx="10">
                  <c:v>11시</c:v>
                </c:pt>
                <c:pt idx="11">
                  <c:v>12시</c:v>
                </c:pt>
                <c:pt idx="12">
                  <c:v>13시</c:v>
                </c:pt>
                <c:pt idx="13">
                  <c:v>14시</c:v>
                </c:pt>
                <c:pt idx="14">
                  <c:v>15시</c:v>
                </c:pt>
                <c:pt idx="15">
                  <c:v>16시</c:v>
                </c:pt>
                <c:pt idx="16">
                  <c:v>17시</c:v>
                </c:pt>
                <c:pt idx="17">
                  <c:v>18시</c:v>
                </c:pt>
                <c:pt idx="18">
                  <c:v>19시</c:v>
                </c:pt>
                <c:pt idx="19">
                  <c:v>20시</c:v>
                </c:pt>
                <c:pt idx="20">
                  <c:v>21시</c:v>
                </c:pt>
                <c:pt idx="21">
                  <c:v>22시</c:v>
                </c:pt>
                <c:pt idx="22">
                  <c:v>23시</c:v>
                </c:pt>
                <c:pt idx="23">
                  <c:v>24시</c:v>
                </c:pt>
              </c:strCache>
            </c:strRef>
          </c:cat>
          <c:val>
            <c:numRef>
              <c:f>Sheet1!$I$285:$AF$285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31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4-4129-8A89-8EC1BBF4AF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2869648"/>
        <c:axId val="1562863408"/>
      </c:barChart>
      <c:catAx>
        <c:axId val="1562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2863408"/>
        <c:crosses val="autoZero"/>
        <c:auto val="1"/>
        <c:lblAlgn val="ctr"/>
        <c:lblOffset val="100"/>
        <c:noMultiLvlLbl val="0"/>
      </c:catAx>
      <c:valAx>
        <c:axId val="15628634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28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주말 각 시간별 입장하는 사람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Sheet1!$H$286</c:f>
              <c:strCache>
                <c:ptCount val="1"/>
                <c:pt idx="0">
                  <c:v>입장하는 사람 수 (주말)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Sheet1!$I$283:$AF$283</c:f>
              <c:strCache>
                <c:ptCount val="24"/>
                <c:pt idx="0">
                  <c:v>1시</c:v>
                </c:pt>
                <c:pt idx="1">
                  <c:v>2시</c:v>
                </c:pt>
                <c:pt idx="2">
                  <c:v>3시</c:v>
                </c:pt>
                <c:pt idx="3">
                  <c:v>4시</c:v>
                </c:pt>
                <c:pt idx="4">
                  <c:v>5시</c:v>
                </c:pt>
                <c:pt idx="5">
                  <c:v>6시</c:v>
                </c:pt>
                <c:pt idx="6">
                  <c:v>7시</c:v>
                </c:pt>
                <c:pt idx="7">
                  <c:v>8시</c:v>
                </c:pt>
                <c:pt idx="8">
                  <c:v>9시</c:v>
                </c:pt>
                <c:pt idx="9">
                  <c:v>10시</c:v>
                </c:pt>
                <c:pt idx="10">
                  <c:v>11시</c:v>
                </c:pt>
                <c:pt idx="11">
                  <c:v>12시</c:v>
                </c:pt>
                <c:pt idx="12">
                  <c:v>13시</c:v>
                </c:pt>
                <c:pt idx="13">
                  <c:v>14시</c:v>
                </c:pt>
                <c:pt idx="14">
                  <c:v>15시</c:v>
                </c:pt>
                <c:pt idx="15">
                  <c:v>16시</c:v>
                </c:pt>
                <c:pt idx="16">
                  <c:v>17시</c:v>
                </c:pt>
                <c:pt idx="17">
                  <c:v>18시</c:v>
                </c:pt>
                <c:pt idx="18">
                  <c:v>19시</c:v>
                </c:pt>
                <c:pt idx="19">
                  <c:v>20시</c:v>
                </c:pt>
                <c:pt idx="20">
                  <c:v>21시</c:v>
                </c:pt>
                <c:pt idx="21">
                  <c:v>22시</c:v>
                </c:pt>
                <c:pt idx="22">
                  <c:v>23시</c:v>
                </c:pt>
                <c:pt idx="23">
                  <c:v>24시</c:v>
                </c:pt>
              </c:strCache>
            </c:strRef>
          </c:cat>
          <c:val>
            <c:numRef>
              <c:f>Sheet1!$I$286:$AF$286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B-41CC-B01F-A85DE5B316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3457920"/>
        <c:axId val="1463441280"/>
      </c:barChart>
      <c:catAx>
        <c:axId val="14634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3441280"/>
        <c:crosses val="autoZero"/>
        <c:auto val="1"/>
        <c:lblAlgn val="ctr"/>
        <c:lblOffset val="100"/>
        <c:noMultiLvlLbl val="0"/>
      </c:catAx>
      <c:valAx>
        <c:axId val="14634412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34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4"/>
  <sheetViews>
    <sheetView tabSelected="1" topLeftCell="E1" zoomScale="85" zoomScaleNormal="85" workbookViewId="0">
      <pane ySplit="1" topLeftCell="A275" activePane="bottomLeft" state="frozen"/>
      <selection pane="bottomLeft" activeCell="R294" sqref="R294"/>
    </sheetView>
  </sheetViews>
  <sheetFormatPr defaultRowHeight="16.5" x14ac:dyDescent="0.3"/>
  <cols>
    <col min="4" max="4" width="11.125" bestFit="1" customWidth="1"/>
    <col min="5" max="5" width="11.125" style="2" customWidth="1"/>
  </cols>
  <sheetData>
    <row r="1" spans="1:32" x14ac:dyDescent="0.3">
      <c r="A1" t="s">
        <v>19</v>
      </c>
      <c r="B1" t="s">
        <v>13</v>
      </c>
      <c r="C1" t="s">
        <v>0</v>
      </c>
      <c r="D1" t="s">
        <v>1</v>
      </c>
      <c r="E1" s="2" t="s">
        <v>42</v>
      </c>
      <c r="F1" t="s">
        <v>3</v>
      </c>
      <c r="G1" t="s">
        <v>4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</row>
    <row r="2" spans="1:32" x14ac:dyDescent="0.3">
      <c r="A2">
        <v>1</v>
      </c>
      <c r="B2" t="s">
        <v>14</v>
      </c>
      <c r="C2" t="s">
        <v>2</v>
      </c>
      <c r="D2" s="1">
        <v>44402</v>
      </c>
      <c r="E2" s="2">
        <v>0</v>
      </c>
      <c r="F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v>1</v>
      </c>
      <c r="P2">
        <v>1</v>
      </c>
      <c r="Q2">
        <v>5</v>
      </c>
      <c r="R2">
        <v>5</v>
      </c>
      <c r="S2">
        <v>1</v>
      </c>
      <c r="T2">
        <v>1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>
        <v>2</v>
      </c>
      <c r="B3" t="s">
        <v>15</v>
      </c>
      <c r="C3" t="s">
        <v>2</v>
      </c>
      <c r="D3" s="1">
        <v>44402</v>
      </c>
      <c r="E3" s="2">
        <v>0</v>
      </c>
      <c r="F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>
        <v>3</v>
      </c>
      <c r="B4" t="s">
        <v>16</v>
      </c>
      <c r="C4" t="s">
        <v>2</v>
      </c>
      <c r="D4" s="1">
        <v>44402</v>
      </c>
      <c r="E4" s="2">
        <v>0</v>
      </c>
      <c r="F4">
        <v>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5</v>
      </c>
      <c r="Q4">
        <v>1</v>
      </c>
      <c r="R4">
        <v>5</v>
      </c>
      <c r="S4">
        <v>1</v>
      </c>
      <c r="T4">
        <v>5</v>
      </c>
      <c r="U4">
        <v>1</v>
      </c>
      <c r="V4">
        <v>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4</v>
      </c>
      <c r="B5" t="s">
        <v>17</v>
      </c>
      <c r="C5" t="s">
        <v>2</v>
      </c>
      <c r="D5" s="1">
        <v>44402</v>
      </c>
      <c r="E5" s="2">
        <v>0</v>
      </c>
      <c r="F5">
        <v>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5</v>
      </c>
      <c r="Q5">
        <v>1</v>
      </c>
      <c r="R5">
        <v>1</v>
      </c>
      <c r="S5">
        <v>5</v>
      </c>
      <c r="T5">
        <v>1</v>
      </c>
      <c r="U5">
        <v>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>
        <v>5</v>
      </c>
      <c r="B6" t="s">
        <v>18</v>
      </c>
      <c r="C6" t="s">
        <v>2</v>
      </c>
      <c r="D6" s="1">
        <v>44402</v>
      </c>
      <c r="E6" s="2">
        <v>0</v>
      </c>
      <c r="F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v>1</v>
      </c>
      <c r="O6">
        <v>1</v>
      </c>
      <c r="P6">
        <v>1</v>
      </c>
      <c r="Q6">
        <v>5</v>
      </c>
      <c r="R6">
        <v>1</v>
      </c>
      <c r="S6">
        <v>5</v>
      </c>
      <c r="T6">
        <v>1</v>
      </c>
      <c r="U6">
        <v>5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>
        <v>6</v>
      </c>
      <c r="B7" t="s">
        <v>29</v>
      </c>
      <c r="C7" t="s">
        <v>30</v>
      </c>
      <c r="D7" s="1">
        <v>44402</v>
      </c>
      <c r="E7" s="2">
        <v>0</v>
      </c>
      <c r="F7">
        <v>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>
        <v>7</v>
      </c>
      <c r="B8" t="s">
        <v>154</v>
      </c>
      <c r="C8" t="s">
        <v>152</v>
      </c>
      <c r="D8" s="1">
        <v>44402</v>
      </c>
      <c r="E8" s="2">
        <v>0</v>
      </c>
      <c r="F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>
        <v>1</v>
      </c>
      <c r="O8">
        <v>1</v>
      </c>
      <c r="P8">
        <v>1</v>
      </c>
      <c r="Q8">
        <v>6</v>
      </c>
      <c r="R8">
        <v>1</v>
      </c>
      <c r="S8">
        <v>1</v>
      </c>
      <c r="T8">
        <v>6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>
        <v>8</v>
      </c>
      <c r="B9" t="s">
        <v>155</v>
      </c>
      <c r="C9" t="s">
        <v>153</v>
      </c>
      <c r="D9" s="1">
        <v>44402</v>
      </c>
      <c r="E9" s="2">
        <v>0</v>
      </c>
      <c r="F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</v>
      </c>
      <c r="O9">
        <v>1</v>
      </c>
      <c r="P9">
        <v>1</v>
      </c>
      <c r="Q9">
        <v>8</v>
      </c>
      <c r="R9">
        <v>1</v>
      </c>
      <c r="S9">
        <v>9</v>
      </c>
      <c r="T9">
        <v>8</v>
      </c>
      <c r="U9">
        <v>1</v>
      </c>
      <c r="V9">
        <v>5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3">
      <c r="A10">
        <v>9</v>
      </c>
      <c r="B10" t="s">
        <v>34</v>
      </c>
      <c r="C10" t="s">
        <v>35</v>
      </c>
      <c r="D10" s="1">
        <v>44402</v>
      </c>
      <c r="E10" s="2">
        <v>0</v>
      </c>
      <c r="F10">
        <v>7</v>
      </c>
      <c r="G10">
        <v>7111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">
      <c r="A11">
        <v>10</v>
      </c>
      <c r="B11" t="s">
        <v>36</v>
      </c>
      <c r="C11" t="s">
        <v>35</v>
      </c>
      <c r="D11" s="1">
        <v>44402</v>
      </c>
      <c r="E11" s="2">
        <v>0</v>
      </c>
      <c r="F11">
        <v>7</v>
      </c>
      <c r="G11">
        <v>7111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">
      <c r="A12">
        <v>11</v>
      </c>
      <c r="B12" t="s">
        <v>37</v>
      </c>
      <c r="C12" t="s">
        <v>35</v>
      </c>
      <c r="D12" s="1">
        <v>44402</v>
      </c>
      <c r="E12" s="2">
        <v>0</v>
      </c>
      <c r="F12">
        <v>7</v>
      </c>
      <c r="G12">
        <v>7109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6</v>
      </c>
      <c r="W12">
        <v>6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">
      <c r="A13">
        <v>12</v>
      </c>
      <c r="B13" t="s">
        <v>38</v>
      </c>
      <c r="C13" t="s">
        <v>35</v>
      </c>
      <c r="D13" s="1">
        <v>44402</v>
      </c>
      <c r="E13" s="2">
        <v>0</v>
      </c>
      <c r="F13">
        <v>7</v>
      </c>
      <c r="G13">
        <v>7105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3">
      <c r="A14">
        <v>13</v>
      </c>
      <c r="B14" t="s">
        <v>39</v>
      </c>
      <c r="C14" t="s">
        <v>35</v>
      </c>
      <c r="D14" s="1">
        <v>44402</v>
      </c>
      <c r="E14" s="2">
        <v>0</v>
      </c>
      <c r="F14">
        <v>7</v>
      </c>
      <c r="G14">
        <v>7105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">
      <c r="A15">
        <v>14</v>
      </c>
      <c r="B15" t="s">
        <v>40</v>
      </c>
      <c r="C15" t="s">
        <v>35</v>
      </c>
      <c r="D15" s="1">
        <v>44402</v>
      </c>
      <c r="E15" s="2">
        <v>0</v>
      </c>
      <c r="F15">
        <v>7</v>
      </c>
      <c r="G15">
        <v>7103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">
      <c r="A16">
        <v>15</v>
      </c>
      <c r="B16" t="s">
        <v>41</v>
      </c>
      <c r="C16" t="s">
        <v>35</v>
      </c>
      <c r="D16" s="1">
        <v>44402</v>
      </c>
      <c r="E16" s="2">
        <v>0</v>
      </c>
      <c r="F16">
        <v>7</v>
      </c>
      <c r="G16">
        <v>7102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">
      <c r="A17">
        <v>16</v>
      </c>
      <c r="B17" t="s">
        <v>43</v>
      </c>
      <c r="C17" t="s">
        <v>35</v>
      </c>
      <c r="D17" s="1">
        <v>44402</v>
      </c>
      <c r="E17" s="2">
        <v>0</v>
      </c>
      <c r="F17">
        <v>7</v>
      </c>
      <c r="G17">
        <v>7106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3">
      <c r="A18">
        <v>17</v>
      </c>
      <c r="B18" t="s">
        <v>44</v>
      </c>
      <c r="C18" t="s">
        <v>35</v>
      </c>
      <c r="D18" s="1">
        <v>44402</v>
      </c>
      <c r="E18" s="2">
        <v>0</v>
      </c>
      <c r="F18">
        <v>7</v>
      </c>
      <c r="G18">
        <v>7106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3">
      <c r="A19">
        <v>18</v>
      </c>
      <c r="B19" t="s">
        <v>20</v>
      </c>
      <c r="C19" t="s">
        <v>12</v>
      </c>
      <c r="D19" s="1">
        <v>44402</v>
      </c>
      <c r="E19" s="2">
        <v>0</v>
      </c>
      <c r="F19">
        <v>7</v>
      </c>
      <c r="G19">
        <v>7109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3">
      <c r="A20">
        <v>19</v>
      </c>
      <c r="B20" t="s">
        <v>21</v>
      </c>
      <c r="C20" t="s">
        <v>12</v>
      </c>
      <c r="D20" s="1">
        <v>44402</v>
      </c>
      <c r="E20" s="2">
        <v>0</v>
      </c>
      <c r="F20">
        <v>7</v>
      </c>
      <c r="G20">
        <v>7108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6</v>
      </c>
      <c r="X20">
        <v>6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3">
      <c r="A21">
        <v>20</v>
      </c>
      <c r="B21" t="s">
        <v>22</v>
      </c>
      <c r="C21" t="s">
        <v>12</v>
      </c>
      <c r="D21" s="1">
        <v>44402</v>
      </c>
      <c r="E21" s="2">
        <v>0</v>
      </c>
      <c r="F21">
        <v>7</v>
      </c>
      <c r="G21">
        <v>7105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3">
      <c r="A22">
        <v>21</v>
      </c>
      <c r="B22" t="s">
        <v>23</v>
      </c>
      <c r="C22" t="s">
        <v>12</v>
      </c>
      <c r="D22" s="1">
        <v>44402</v>
      </c>
      <c r="E22" s="2">
        <v>0</v>
      </c>
      <c r="F22">
        <v>7</v>
      </c>
      <c r="G22">
        <v>7105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3">
      <c r="A23">
        <v>22</v>
      </c>
      <c r="B23" t="s">
        <v>24</v>
      </c>
      <c r="C23" t="s">
        <v>12</v>
      </c>
      <c r="D23" s="1">
        <v>44402</v>
      </c>
      <c r="E23" s="2">
        <v>0</v>
      </c>
      <c r="F23">
        <v>7</v>
      </c>
      <c r="G23">
        <v>7104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3">
      <c r="A24">
        <v>23</v>
      </c>
      <c r="B24" t="s">
        <v>25</v>
      </c>
      <c r="C24" t="s">
        <v>12</v>
      </c>
      <c r="D24" s="1">
        <v>44402</v>
      </c>
      <c r="E24" s="2">
        <v>0</v>
      </c>
      <c r="F24">
        <v>7</v>
      </c>
      <c r="G24">
        <v>7103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3">
      <c r="A25">
        <v>24</v>
      </c>
      <c r="B25" t="s">
        <v>26</v>
      </c>
      <c r="C25" t="s">
        <v>12</v>
      </c>
      <c r="D25" s="1">
        <v>44402</v>
      </c>
      <c r="E25" s="2">
        <v>0</v>
      </c>
      <c r="F25">
        <v>7</v>
      </c>
      <c r="G25">
        <v>7102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3">
      <c r="A26">
        <v>25</v>
      </c>
      <c r="B26" t="s">
        <v>27</v>
      </c>
      <c r="C26" t="s">
        <v>12</v>
      </c>
      <c r="D26" s="1">
        <v>44402</v>
      </c>
      <c r="E26" s="2">
        <v>0</v>
      </c>
      <c r="F26">
        <v>7</v>
      </c>
      <c r="G26">
        <v>7106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3">
      <c r="A27">
        <v>26</v>
      </c>
      <c r="B27" t="s">
        <v>28</v>
      </c>
      <c r="C27" t="s">
        <v>12</v>
      </c>
      <c r="D27" s="1">
        <v>44402</v>
      </c>
      <c r="E27" s="2">
        <v>0</v>
      </c>
      <c r="F27">
        <v>7</v>
      </c>
      <c r="G27">
        <v>7106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3">
      <c r="A28">
        <v>27</v>
      </c>
      <c r="B28" t="s">
        <v>45</v>
      </c>
      <c r="C28" t="s">
        <v>2</v>
      </c>
      <c r="D28" s="1">
        <v>44403</v>
      </c>
      <c r="E28" s="2">
        <v>1</v>
      </c>
      <c r="F28" s="2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</v>
      </c>
      <c r="P28">
        <v>7</v>
      </c>
      <c r="Q28">
        <v>2</v>
      </c>
      <c r="R28">
        <v>4</v>
      </c>
      <c r="S28">
        <v>1</v>
      </c>
      <c r="T28">
        <v>10</v>
      </c>
      <c r="U28">
        <v>1</v>
      </c>
      <c r="V28">
        <v>1</v>
      </c>
      <c r="W28">
        <v>2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>
        <v>28</v>
      </c>
      <c r="B29" t="s">
        <v>46</v>
      </c>
      <c r="C29" t="s">
        <v>2</v>
      </c>
      <c r="D29" s="1">
        <v>44403</v>
      </c>
      <c r="E29" s="2">
        <v>1</v>
      </c>
      <c r="F29" s="2">
        <v>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2</v>
      </c>
      <c r="R29">
        <v>1</v>
      </c>
      <c r="S29">
        <v>1</v>
      </c>
      <c r="T29">
        <v>7</v>
      </c>
      <c r="U29">
        <v>1</v>
      </c>
      <c r="V29">
        <v>1</v>
      </c>
      <c r="W29">
        <v>2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>
        <v>29</v>
      </c>
      <c r="B30" t="s">
        <v>163</v>
      </c>
      <c r="C30" t="s">
        <v>162</v>
      </c>
      <c r="D30" s="1">
        <v>44403</v>
      </c>
      <c r="E30" s="2">
        <v>1</v>
      </c>
      <c r="F30" s="2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4</v>
      </c>
      <c r="P30">
        <v>11</v>
      </c>
      <c r="Q30">
        <v>12</v>
      </c>
      <c r="R30">
        <v>13</v>
      </c>
      <c r="S30">
        <v>11</v>
      </c>
      <c r="T30">
        <v>11</v>
      </c>
      <c r="U30">
        <v>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>
        <v>30</v>
      </c>
      <c r="B31" t="s">
        <v>157</v>
      </c>
      <c r="C31" t="s">
        <v>158</v>
      </c>
      <c r="D31" s="1">
        <v>44403</v>
      </c>
      <c r="E31" s="2">
        <v>1</v>
      </c>
      <c r="F31" s="2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6</v>
      </c>
      <c r="P31">
        <v>1</v>
      </c>
      <c r="Q31">
        <v>1</v>
      </c>
      <c r="R31">
        <v>6</v>
      </c>
      <c r="S31">
        <v>1</v>
      </c>
      <c r="T31">
        <v>1</v>
      </c>
      <c r="U31">
        <v>6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>
        <v>31</v>
      </c>
      <c r="B32" t="s">
        <v>159</v>
      </c>
      <c r="C32" t="s">
        <v>160</v>
      </c>
      <c r="D32" s="1">
        <v>44403</v>
      </c>
      <c r="E32" s="2">
        <v>1</v>
      </c>
      <c r="F32" s="2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4" x14ac:dyDescent="0.3">
      <c r="A33">
        <v>32</v>
      </c>
      <c r="B33" t="s">
        <v>161</v>
      </c>
      <c r="C33" t="s">
        <v>158</v>
      </c>
      <c r="D33" s="1">
        <v>44403</v>
      </c>
      <c r="E33" s="2">
        <v>1</v>
      </c>
      <c r="F33" s="2">
        <v>10</v>
      </c>
      <c r="G33" s="2"/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5</v>
      </c>
      <c r="Q33" s="2">
        <v>1</v>
      </c>
      <c r="R33" s="2">
        <v>5</v>
      </c>
      <c r="S33" s="2">
        <v>1</v>
      </c>
      <c r="T33" s="2">
        <v>6</v>
      </c>
      <c r="U33" s="2">
        <v>5</v>
      </c>
      <c r="V33" s="2">
        <v>1</v>
      </c>
      <c r="W33" s="2">
        <v>5</v>
      </c>
      <c r="X33" s="2">
        <v>1</v>
      </c>
      <c r="Y33" s="2">
        <v>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</row>
    <row r="34" spans="1:34" x14ac:dyDescent="0.3">
      <c r="A34">
        <v>33</v>
      </c>
      <c r="B34" t="s">
        <v>51</v>
      </c>
      <c r="C34" t="s">
        <v>104</v>
      </c>
      <c r="D34" s="1">
        <v>44403</v>
      </c>
      <c r="E34" s="2">
        <v>1</v>
      </c>
      <c r="F34" s="2">
        <v>8</v>
      </c>
      <c r="G34" s="2">
        <v>8106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2</v>
      </c>
      <c r="Q34" s="2">
        <v>2</v>
      </c>
      <c r="R34" s="2">
        <v>3</v>
      </c>
      <c r="S34" s="2">
        <v>4</v>
      </c>
      <c r="T34" s="2">
        <v>6</v>
      </c>
      <c r="U34" s="2">
        <v>1</v>
      </c>
      <c r="V34" s="2">
        <v>1</v>
      </c>
      <c r="W34" s="2">
        <v>2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/>
    </row>
    <row r="35" spans="1:34" x14ac:dyDescent="0.3">
      <c r="A35">
        <v>34</v>
      </c>
      <c r="B35" t="s">
        <v>120</v>
      </c>
      <c r="C35" t="s">
        <v>12</v>
      </c>
      <c r="D35" s="1">
        <v>44403</v>
      </c>
      <c r="E35" s="2">
        <v>1</v>
      </c>
      <c r="F35" s="2">
        <v>8</v>
      </c>
      <c r="G35" s="2">
        <v>8105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3</v>
      </c>
      <c r="R35" s="2">
        <v>2</v>
      </c>
      <c r="S35" s="2">
        <v>3</v>
      </c>
      <c r="T35" s="2">
        <v>3</v>
      </c>
      <c r="U35" s="2">
        <v>1</v>
      </c>
      <c r="V35" s="2">
        <v>1</v>
      </c>
      <c r="W35" s="2">
        <v>2</v>
      </c>
      <c r="X35" s="2">
        <v>3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/>
    </row>
    <row r="36" spans="1:34" x14ac:dyDescent="0.3">
      <c r="A36">
        <v>35</v>
      </c>
      <c r="B36" t="s">
        <v>164</v>
      </c>
      <c r="C36" t="s">
        <v>166</v>
      </c>
      <c r="D36" s="1">
        <v>44403</v>
      </c>
      <c r="E36" s="2">
        <v>1</v>
      </c>
      <c r="F36" s="2">
        <v>8</v>
      </c>
      <c r="G36" s="2">
        <v>8106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2</v>
      </c>
      <c r="Q36" s="2">
        <v>2</v>
      </c>
      <c r="R36" s="2">
        <v>3</v>
      </c>
      <c r="S36" s="2">
        <v>4</v>
      </c>
      <c r="T36" s="2">
        <v>6</v>
      </c>
      <c r="U36" s="2">
        <v>1</v>
      </c>
      <c r="V36" s="2">
        <v>1</v>
      </c>
      <c r="W36" s="2">
        <v>2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</row>
    <row r="37" spans="1:34" x14ac:dyDescent="0.3">
      <c r="A37">
        <v>36</v>
      </c>
      <c r="B37" t="s">
        <v>165</v>
      </c>
      <c r="C37" t="s">
        <v>167</v>
      </c>
      <c r="D37" s="1">
        <v>44403</v>
      </c>
      <c r="E37" s="2">
        <v>1</v>
      </c>
      <c r="F37" s="2">
        <v>8</v>
      </c>
      <c r="G37" s="2">
        <v>8105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3</v>
      </c>
      <c r="R37" s="2">
        <v>2</v>
      </c>
      <c r="S37" s="2">
        <v>3</v>
      </c>
      <c r="T37" s="2">
        <v>3</v>
      </c>
      <c r="U37" s="2">
        <v>1</v>
      </c>
      <c r="V37" s="2">
        <v>1</v>
      </c>
      <c r="W37" s="2">
        <v>2</v>
      </c>
      <c r="X37" s="2">
        <v>3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</row>
    <row r="38" spans="1:34" x14ac:dyDescent="0.3">
      <c r="A38">
        <v>37</v>
      </c>
      <c r="B38" t="s">
        <v>90</v>
      </c>
      <c r="C38" t="s">
        <v>89</v>
      </c>
      <c r="D38" s="1">
        <v>44465</v>
      </c>
      <c r="E38" s="2">
        <v>0</v>
      </c>
      <c r="F38" s="2">
        <v>10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5</v>
      </c>
      <c r="P38" s="2">
        <v>14</v>
      </c>
      <c r="Q38" s="2">
        <v>1</v>
      </c>
      <c r="R38" s="2">
        <v>5</v>
      </c>
      <c r="S38" s="2">
        <v>14</v>
      </c>
      <c r="T38" s="2">
        <v>15</v>
      </c>
      <c r="U38" s="2">
        <v>1</v>
      </c>
      <c r="V38" s="2">
        <v>5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/>
      <c r="AH38" s="2"/>
    </row>
    <row r="39" spans="1:34" x14ac:dyDescent="0.3">
      <c r="A39">
        <v>38</v>
      </c>
      <c r="B39" t="s">
        <v>93</v>
      </c>
      <c r="C39" t="s">
        <v>89</v>
      </c>
      <c r="D39" s="1">
        <v>44465</v>
      </c>
      <c r="E39" s="2">
        <v>0</v>
      </c>
      <c r="F39" s="2">
        <v>10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5</v>
      </c>
      <c r="P39" s="2">
        <v>14</v>
      </c>
      <c r="Q39" s="2">
        <v>1</v>
      </c>
      <c r="R39" s="2">
        <v>5</v>
      </c>
      <c r="S39" s="2">
        <v>14</v>
      </c>
      <c r="T39" s="2">
        <v>15</v>
      </c>
      <c r="U39" s="2">
        <v>1</v>
      </c>
      <c r="V39" s="2">
        <v>5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4" x14ac:dyDescent="0.3">
      <c r="A40">
        <v>39</v>
      </c>
      <c r="B40" t="s">
        <v>94</v>
      </c>
      <c r="C40" t="s">
        <v>95</v>
      </c>
      <c r="D40" s="1">
        <v>44465</v>
      </c>
      <c r="E40" s="2">
        <v>0</v>
      </c>
      <c r="F40" s="2">
        <v>8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5</v>
      </c>
      <c r="N40" s="2">
        <v>5</v>
      </c>
      <c r="O40" s="2">
        <v>1</v>
      </c>
      <c r="P40" s="2">
        <v>5</v>
      </c>
      <c r="Q40" s="2">
        <v>1</v>
      </c>
      <c r="R40" s="2">
        <v>5</v>
      </c>
      <c r="S40" s="2">
        <v>1</v>
      </c>
      <c r="T40" s="2">
        <v>1</v>
      </c>
      <c r="U40" s="2">
        <v>5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4" x14ac:dyDescent="0.3">
      <c r="A41">
        <v>40</v>
      </c>
      <c r="B41" t="s">
        <v>96</v>
      </c>
      <c r="C41" t="s">
        <v>89</v>
      </c>
      <c r="D41" s="1">
        <v>44465</v>
      </c>
      <c r="E41" s="2">
        <v>0</v>
      </c>
      <c r="F41" s="2">
        <v>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15</v>
      </c>
      <c r="N41" s="2">
        <v>1</v>
      </c>
      <c r="O41" s="2">
        <v>5</v>
      </c>
      <c r="P41" s="2">
        <v>1</v>
      </c>
      <c r="Q41" s="2">
        <v>5</v>
      </c>
      <c r="R41" s="2">
        <v>1</v>
      </c>
      <c r="S41" s="2">
        <v>5</v>
      </c>
      <c r="T41" s="2">
        <v>1</v>
      </c>
      <c r="U41" s="2">
        <v>5</v>
      </c>
      <c r="V41" s="2">
        <v>15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/>
      <c r="AH41" s="2"/>
    </row>
    <row r="42" spans="1:34" x14ac:dyDescent="0.3">
      <c r="A42">
        <v>41</v>
      </c>
      <c r="B42" t="s">
        <v>97</v>
      </c>
      <c r="C42" t="s">
        <v>89</v>
      </c>
      <c r="D42" s="1">
        <v>44465</v>
      </c>
      <c r="E42" s="2">
        <v>0</v>
      </c>
      <c r="F42" s="2">
        <v>8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5</v>
      </c>
      <c r="P42" s="2">
        <v>1</v>
      </c>
      <c r="Q42" s="2">
        <v>5</v>
      </c>
      <c r="R42" s="2">
        <v>1</v>
      </c>
      <c r="S42" s="2">
        <v>5</v>
      </c>
      <c r="T42" s="2">
        <v>1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4" x14ac:dyDescent="0.3">
      <c r="A43">
        <v>42</v>
      </c>
      <c r="B43" t="s">
        <v>98</v>
      </c>
      <c r="C43" t="s">
        <v>99</v>
      </c>
      <c r="D43" s="1">
        <v>44465</v>
      </c>
      <c r="E43" s="2">
        <v>0</v>
      </c>
      <c r="F43" s="2">
        <v>7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5</v>
      </c>
      <c r="O43" s="2">
        <v>1</v>
      </c>
      <c r="P43" s="2">
        <v>5</v>
      </c>
      <c r="Q43" s="2">
        <v>1</v>
      </c>
      <c r="R43" s="2">
        <v>5</v>
      </c>
      <c r="S43" s="2">
        <v>1</v>
      </c>
      <c r="T43" s="2">
        <v>5</v>
      </c>
      <c r="U43" s="2">
        <v>1</v>
      </c>
      <c r="V43" s="2">
        <v>5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4" x14ac:dyDescent="0.3">
      <c r="A44">
        <v>43</v>
      </c>
      <c r="B44" t="s">
        <v>150</v>
      </c>
      <c r="C44" t="s">
        <v>100</v>
      </c>
      <c r="D44" s="1">
        <v>44465</v>
      </c>
      <c r="E44" s="2">
        <v>0</v>
      </c>
      <c r="F44" s="2">
        <v>5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16</v>
      </c>
      <c r="R44" s="2">
        <v>7</v>
      </c>
      <c r="S44" s="2">
        <v>7</v>
      </c>
      <c r="T44" s="2">
        <v>6</v>
      </c>
      <c r="U44" s="2">
        <v>6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4" x14ac:dyDescent="0.3">
      <c r="A45">
        <v>44</v>
      </c>
      <c r="B45" t="s">
        <v>151</v>
      </c>
      <c r="C45" t="s">
        <v>100</v>
      </c>
      <c r="D45" s="1">
        <v>44465</v>
      </c>
      <c r="E45" s="2">
        <v>0</v>
      </c>
      <c r="F45" s="2">
        <v>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6</v>
      </c>
      <c r="V45" s="2">
        <v>6</v>
      </c>
      <c r="W45" s="2">
        <v>6</v>
      </c>
      <c r="X45" s="2">
        <v>1</v>
      </c>
      <c r="Y45" s="2">
        <v>1</v>
      </c>
      <c r="Z45" s="2">
        <v>1</v>
      </c>
      <c r="AA45" s="2">
        <v>6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4" x14ac:dyDescent="0.3">
      <c r="A46">
        <v>45</v>
      </c>
      <c r="B46" t="s">
        <v>168</v>
      </c>
      <c r="C46" t="s">
        <v>102</v>
      </c>
      <c r="D46" s="1">
        <v>44465</v>
      </c>
      <c r="E46" s="2">
        <v>0</v>
      </c>
      <c r="F46" s="2">
        <v>7</v>
      </c>
      <c r="G46" s="2">
        <v>7111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</row>
    <row r="47" spans="1:34" x14ac:dyDescent="0.3">
      <c r="A47">
        <v>46</v>
      </c>
      <c r="B47" t="s">
        <v>169</v>
      </c>
      <c r="C47" t="s">
        <v>103</v>
      </c>
      <c r="D47" s="1">
        <v>44465</v>
      </c>
      <c r="E47" s="2">
        <v>0</v>
      </c>
      <c r="F47" s="2">
        <v>7</v>
      </c>
      <c r="G47">
        <v>7112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</row>
    <row r="48" spans="1:34" x14ac:dyDescent="0.3">
      <c r="A48">
        <v>47</v>
      </c>
      <c r="B48" t="s">
        <v>170</v>
      </c>
      <c r="C48" t="s">
        <v>102</v>
      </c>
      <c r="D48" s="1">
        <v>44465</v>
      </c>
      <c r="E48" s="2">
        <v>0</v>
      </c>
      <c r="F48" s="2">
        <v>7</v>
      </c>
      <c r="G48">
        <v>7109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</row>
    <row r="49" spans="1:34" x14ac:dyDescent="0.3">
      <c r="A49">
        <v>48</v>
      </c>
      <c r="B49" t="s">
        <v>171</v>
      </c>
      <c r="C49" t="s">
        <v>102</v>
      </c>
      <c r="D49" s="1">
        <v>44465</v>
      </c>
      <c r="E49" s="2">
        <v>0</v>
      </c>
      <c r="F49" s="2">
        <v>7</v>
      </c>
      <c r="G49">
        <v>7109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4" x14ac:dyDescent="0.3">
      <c r="A50">
        <v>49</v>
      </c>
      <c r="B50" t="s">
        <v>172</v>
      </c>
      <c r="C50" t="s">
        <v>103</v>
      </c>
      <c r="D50" s="1">
        <v>44465</v>
      </c>
      <c r="E50" s="2">
        <v>0</v>
      </c>
      <c r="F50" s="2">
        <v>7</v>
      </c>
      <c r="G50">
        <v>7107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6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</row>
    <row r="51" spans="1:34" x14ac:dyDescent="0.3">
      <c r="A51">
        <v>50</v>
      </c>
      <c r="B51" t="s">
        <v>173</v>
      </c>
      <c r="C51" t="s">
        <v>102</v>
      </c>
      <c r="D51" s="1">
        <v>44465</v>
      </c>
      <c r="E51" s="2">
        <v>0</v>
      </c>
      <c r="F51" s="2">
        <v>7</v>
      </c>
      <c r="G51">
        <v>7105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</row>
    <row r="52" spans="1:34" x14ac:dyDescent="0.3">
      <c r="A52">
        <v>51</v>
      </c>
      <c r="B52" t="s">
        <v>174</v>
      </c>
      <c r="C52" t="s">
        <v>102</v>
      </c>
      <c r="D52" s="1">
        <v>44465</v>
      </c>
      <c r="E52" s="2">
        <v>0</v>
      </c>
      <c r="F52" s="2">
        <v>7</v>
      </c>
      <c r="G52">
        <v>7106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</row>
    <row r="53" spans="1:34" x14ac:dyDescent="0.3">
      <c r="A53">
        <v>52</v>
      </c>
      <c r="B53" t="s">
        <v>121</v>
      </c>
      <c r="C53" t="s">
        <v>104</v>
      </c>
      <c r="D53" s="1">
        <v>44465</v>
      </c>
      <c r="E53" s="2">
        <v>0</v>
      </c>
      <c r="F53" s="2">
        <v>7</v>
      </c>
      <c r="G53">
        <v>7106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</row>
    <row r="54" spans="1:34" x14ac:dyDescent="0.3">
      <c r="A54">
        <v>53</v>
      </c>
      <c r="B54" t="s">
        <v>122</v>
      </c>
      <c r="C54" t="s">
        <v>104</v>
      </c>
      <c r="D54" s="1">
        <v>44465</v>
      </c>
      <c r="E54" s="2">
        <v>0</v>
      </c>
      <c r="F54" s="2">
        <v>7</v>
      </c>
      <c r="G54">
        <v>7105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</row>
    <row r="55" spans="1:34" x14ac:dyDescent="0.3">
      <c r="A55">
        <v>54</v>
      </c>
      <c r="B55" t="s">
        <v>105</v>
      </c>
      <c r="C55" t="s">
        <v>104</v>
      </c>
      <c r="D55" s="1">
        <v>44465</v>
      </c>
      <c r="E55" s="2">
        <v>0</v>
      </c>
      <c r="F55" s="2">
        <v>7</v>
      </c>
      <c r="G55">
        <v>7107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6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</row>
    <row r="56" spans="1:34" x14ac:dyDescent="0.3">
      <c r="A56">
        <v>55</v>
      </c>
      <c r="B56" t="s">
        <v>106</v>
      </c>
      <c r="C56" t="s">
        <v>104</v>
      </c>
      <c r="D56" s="1">
        <v>44465</v>
      </c>
      <c r="E56" s="2">
        <v>0</v>
      </c>
      <c r="F56" s="2">
        <v>7</v>
      </c>
      <c r="G56">
        <v>7109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</row>
    <row r="57" spans="1:34" x14ac:dyDescent="0.3">
      <c r="A57">
        <v>56</v>
      </c>
      <c r="B57" t="s">
        <v>107</v>
      </c>
      <c r="C57" t="s">
        <v>104</v>
      </c>
      <c r="D57" s="1">
        <v>44465</v>
      </c>
      <c r="E57" s="2">
        <v>0</v>
      </c>
      <c r="F57" s="2">
        <v>7</v>
      </c>
      <c r="G57">
        <v>7109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</row>
    <row r="58" spans="1:34" x14ac:dyDescent="0.3">
      <c r="A58">
        <v>57</v>
      </c>
      <c r="B58" t="s">
        <v>108</v>
      </c>
      <c r="C58" t="s">
        <v>104</v>
      </c>
      <c r="D58" s="1">
        <v>44465</v>
      </c>
      <c r="E58" s="2">
        <v>0</v>
      </c>
      <c r="F58" s="2">
        <v>7</v>
      </c>
      <c r="G58">
        <v>7112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</row>
    <row r="59" spans="1:34" x14ac:dyDescent="0.3">
      <c r="A59">
        <v>58</v>
      </c>
      <c r="B59" t="s">
        <v>109</v>
      </c>
      <c r="C59" t="s">
        <v>104</v>
      </c>
      <c r="D59" s="1">
        <v>44465</v>
      </c>
      <c r="E59" s="2">
        <v>0</v>
      </c>
      <c r="F59" s="2">
        <v>7</v>
      </c>
      <c r="G59">
        <v>7111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</row>
    <row r="60" spans="1:34" x14ac:dyDescent="0.3">
      <c r="A60">
        <v>59</v>
      </c>
      <c r="B60" t="s">
        <v>110</v>
      </c>
      <c r="C60" t="s">
        <v>104</v>
      </c>
      <c r="D60" s="1">
        <v>44466</v>
      </c>
      <c r="E60" s="2">
        <v>1</v>
      </c>
      <c r="F60" s="2">
        <v>8</v>
      </c>
      <c r="G60" s="2">
        <v>8111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4</v>
      </c>
      <c r="S60" s="2">
        <v>4</v>
      </c>
      <c r="T60" s="2">
        <v>4</v>
      </c>
      <c r="U60" s="2">
        <v>2</v>
      </c>
      <c r="V60" s="2">
        <v>1</v>
      </c>
      <c r="W60" s="2">
        <v>3</v>
      </c>
      <c r="X60" s="2">
        <v>2</v>
      </c>
      <c r="Y60" s="2">
        <v>2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/>
    </row>
    <row r="61" spans="1:34" x14ac:dyDescent="0.3">
      <c r="A61">
        <v>60</v>
      </c>
      <c r="B61" t="s">
        <v>111</v>
      </c>
      <c r="C61" t="s">
        <v>114</v>
      </c>
      <c r="D61" s="1">
        <v>44466</v>
      </c>
      <c r="E61" s="2">
        <v>1</v>
      </c>
      <c r="F61" s="2">
        <v>8</v>
      </c>
      <c r="G61" s="2">
        <v>8112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3</v>
      </c>
      <c r="Q61" s="2">
        <v>1</v>
      </c>
      <c r="R61" s="2">
        <v>2</v>
      </c>
      <c r="S61" s="2">
        <v>2</v>
      </c>
      <c r="T61" s="2">
        <v>1</v>
      </c>
      <c r="U61" s="2">
        <v>1</v>
      </c>
      <c r="V61" s="2">
        <v>1</v>
      </c>
      <c r="W61" s="2">
        <v>1</v>
      </c>
      <c r="X61" s="2">
        <v>2</v>
      </c>
      <c r="Y61" s="2">
        <v>2</v>
      </c>
      <c r="Z61" s="2">
        <v>0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</row>
    <row r="62" spans="1:34" x14ac:dyDescent="0.3">
      <c r="A62">
        <v>61</v>
      </c>
      <c r="B62" t="s">
        <v>113</v>
      </c>
      <c r="C62" t="s">
        <v>104</v>
      </c>
      <c r="D62" s="1">
        <v>44466</v>
      </c>
      <c r="E62" s="2">
        <v>1</v>
      </c>
      <c r="F62" s="2">
        <v>8</v>
      </c>
      <c r="G62" s="2">
        <v>8112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2</v>
      </c>
      <c r="Q62" s="2">
        <v>3</v>
      </c>
      <c r="R62" s="2">
        <v>4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/>
      <c r="AH62" s="2"/>
    </row>
    <row r="63" spans="1:34" x14ac:dyDescent="0.3">
      <c r="A63">
        <v>62</v>
      </c>
      <c r="B63" t="s">
        <v>115</v>
      </c>
      <c r="C63" t="s">
        <v>104</v>
      </c>
      <c r="D63" s="1">
        <v>44466</v>
      </c>
      <c r="E63" s="2">
        <v>1</v>
      </c>
      <c r="F63" s="2">
        <v>8</v>
      </c>
      <c r="G63" s="2">
        <v>8104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2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</row>
    <row r="64" spans="1:34" x14ac:dyDescent="0.3">
      <c r="A64">
        <v>63</v>
      </c>
      <c r="B64" t="s">
        <v>116</v>
      </c>
      <c r="C64" t="s">
        <v>118</v>
      </c>
      <c r="D64" s="1">
        <v>44466</v>
      </c>
      <c r="E64" s="2">
        <v>1</v>
      </c>
      <c r="F64" s="2">
        <v>8</v>
      </c>
      <c r="G64" s="2">
        <v>8107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3</v>
      </c>
      <c r="S64" s="2">
        <v>4</v>
      </c>
      <c r="T64" s="2">
        <v>1</v>
      </c>
      <c r="U64" s="2">
        <v>2</v>
      </c>
      <c r="V64" s="2">
        <v>2</v>
      </c>
      <c r="W64" s="2">
        <v>1</v>
      </c>
      <c r="X64" s="2">
        <v>3</v>
      </c>
      <c r="Y64" s="2">
        <v>3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/>
    </row>
    <row r="65" spans="1:33" x14ac:dyDescent="0.3">
      <c r="A65">
        <v>64</v>
      </c>
      <c r="B65" t="s">
        <v>117</v>
      </c>
      <c r="C65" t="s">
        <v>118</v>
      </c>
      <c r="D65" s="1">
        <v>44466</v>
      </c>
      <c r="E65" s="2">
        <v>1</v>
      </c>
      <c r="F65" s="2">
        <v>8</v>
      </c>
      <c r="G65" s="2">
        <v>8107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2</v>
      </c>
      <c r="R65" s="2">
        <v>2</v>
      </c>
      <c r="S65" s="2">
        <v>2</v>
      </c>
      <c r="T65" s="2">
        <v>2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/>
    </row>
    <row r="66" spans="1:33" x14ac:dyDescent="0.3">
      <c r="A66">
        <v>65</v>
      </c>
      <c r="B66" t="s">
        <v>119</v>
      </c>
      <c r="C66" t="s">
        <v>114</v>
      </c>
      <c r="D66" s="1">
        <v>44466</v>
      </c>
      <c r="E66" s="2">
        <v>1</v>
      </c>
      <c r="F66" s="2">
        <v>8</v>
      </c>
      <c r="G66" s="2">
        <v>8106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2</v>
      </c>
      <c r="S66" s="2">
        <v>3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/>
    </row>
    <row r="67" spans="1:33" x14ac:dyDescent="0.3">
      <c r="A67">
        <v>66</v>
      </c>
      <c r="B67" t="s">
        <v>175</v>
      </c>
      <c r="C67" t="s">
        <v>102</v>
      </c>
      <c r="D67" s="1">
        <v>44466</v>
      </c>
      <c r="E67" s="2">
        <v>1</v>
      </c>
      <c r="F67" s="2">
        <v>8</v>
      </c>
      <c r="G67" s="2">
        <v>8107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2</v>
      </c>
      <c r="R67" s="2">
        <v>2</v>
      </c>
      <c r="S67" s="2">
        <v>2</v>
      </c>
      <c r="T67" s="2">
        <v>2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</row>
    <row r="68" spans="1:33" x14ac:dyDescent="0.3">
      <c r="A68">
        <v>67</v>
      </c>
      <c r="B68" t="s">
        <v>123</v>
      </c>
      <c r="C68" t="s">
        <v>102</v>
      </c>
      <c r="D68" s="1">
        <v>44466</v>
      </c>
      <c r="E68" s="2">
        <v>1</v>
      </c>
      <c r="F68" s="2">
        <v>8</v>
      </c>
      <c r="G68" s="2">
        <v>8106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2</v>
      </c>
      <c r="S68" s="2">
        <v>3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</row>
    <row r="69" spans="1:33" x14ac:dyDescent="0.3">
      <c r="A69">
        <v>68</v>
      </c>
      <c r="B69" t="s">
        <v>176</v>
      </c>
      <c r="C69" t="s">
        <v>102</v>
      </c>
      <c r="D69" s="1">
        <v>44466</v>
      </c>
      <c r="E69" s="2">
        <v>1</v>
      </c>
      <c r="F69" s="2">
        <v>8</v>
      </c>
      <c r="G69" s="2">
        <v>8107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3</v>
      </c>
      <c r="S69" s="2">
        <v>4</v>
      </c>
      <c r="T69" s="2">
        <v>1</v>
      </c>
      <c r="U69" s="2">
        <v>2</v>
      </c>
      <c r="V69" s="2">
        <v>2</v>
      </c>
      <c r="W69" s="2">
        <v>1</v>
      </c>
      <c r="X69" s="2">
        <v>3</v>
      </c>
      <c r="Y69" s="2">
        <v>3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</row>
    <row r="70" spans="1:33" x14ac:dyDescent="0.3">
      <c r="A70">
        <v>69</v>
      </c>
      <c r="B70" t="s">
        <v>177</v>
      </c>
      <c r="C70" t="s">
        <v>124</v>
      </c>
      <c r="D70" s="1">
        <v>44466</v>
      </c>
      <c r="E70" s="2">
        <v>1</v>
      </c>
      <c r="F70" s="2">
        <v>8</v>
      </c>
      <c r="G70" s="2">
        <v>8111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4</v>
      </c>
      <c r="S70" s="2">
        <v>4</v>
      </c>
      <c r="T70" s="2">
        <v>4</v>
      </c>
      <c r="U70" s="2">
        <v>2</v>
      </c>
      <c r="V70" s="2">
        <v>1</v>
      </c>
      <c r="W70" s="2">
        <v>3</v>
      </c>
      <c r="X70" s="2">
        <v>2</v>
      </c>
      <c r="Y70" s="2">
        <v>2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</row>
    <row r="71" spans="1:33" x14ac:dyDescent="0.3">
      <c r="A71">
        <v>70</v>
      </c>
      <c r="B71" t="s">
        <v>178</v>
      </c>
      <c r="C71" t="s">
        <v>102</v>
      </c>
      <c r="D71" s="1">
        <v>44466</v>
      </c>
      <c r="E71" s="2">
        <v>1</v>
      </c>
      <c r="F71" s="2">
        <v>8</v>
      </c>
      <c r="G71" s="2">
        <v>8112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3</v>
      </c>
      <c r="Q71" s="2">
        <v>1</v>
      </c>
      <c r="R71" s="2">
        <v>2</v>
      </c>
      <c r="S71" s="2">
        <v>2</v>
      </c>
      <c r="T71" s="2">
        <v>1</v>
      </c>
      <c r="U71" s="2">
        <v>1</v>
      </c>
      <c r="V71" s="2">
        <v>1</v>
      </c>
      <c r="W71" s="2">
        <v>1</v>
      </c>
      <c r="X71" s="2">
        <v>2</v>
      </c>
      <c r="Y71" s="2">
        <v>2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</row>
    <row r="72" spans="1:33" x14ac:dyDescent="0.3">
      <c r="A72">
        <v>71</v>
      </c>
      <c r="B72" t="s">
        <v>179</v>
      </c>
      <c r="C72" t="s">
        <v>102</v>
      </c>
      <c r="D72" s="1">
        <v>44466</v>
      </c>
      <c r="E72" s="2">
        <v>1</v>
      </c>
      <c r="F72" s="2">
        <v>8</v>
      </c>
      <c r="G72" s="2">
        <v>8112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2</v>
      </c>
      <c r="Q72" s="2">
        <v>3</v>
      </c>
      <c r="R72" s="2">
        <v>4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</row>
    <row r="73" spans="1:33" x14ac:dyDescent="0.3">
      <c r="A73">
        <v>72</v>
      </c>
      <c r="B73" t="s">
        <v>180</v>
      </c>
      <c r="C73" t="s">
        <v>102</v>
      </c>
      <c r="D73" s="1">
        <v>44466</v>
      </c>
      <c r="E73" s="2">
        <v>1</v>
      </c>
      <c r="F73" s="2">
        <v>8</v>
      </c>
      <c r="G73" s="2">
        <v>8104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2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</row>
    <row r="74" spans="1:33" x14ac:dyDescent="0.3">
      <c r="A74">
        <v>73</v>
      </c>
      <c r="B74" t="s">
        <v>184</v>
      </c>
      <c r="C74" t="s">
        <v>185</v>
      </c>
      <c r="D74" s="1">
        <v>44466</v>
      </c>
      <c r="E74" s="2">
        <v>1</v>
      </c>
      <c r="F74" s="2">
        <v>6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3</v>
      </c>
      <c r="P74" s="2">
        <v>3</v>
      </c>
      <c r="Q74" s="2">
        <v>3</v>
      </c>
      <c r="R74" s="2">
        <v>3</v>
      </c>
      <c r="S74" s="2">
        <v>3</v>
      </c>
      <c r="T74" s="2">
        <v>0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</row>
    <row r="75" spans="1:33" x14ac:dyDescent="0.3">
      <c r="A75">
        <v>74</v>
      </c>
      <c r="B75" t="s">
        <v>189</v>
      </c>
      <c r="C75" t="s">
        <v>186</v>
      </c>
      <c r="D75" s="1">
        <v>44466</v>
      </c>
      <c r="E75" s="2">
        <v>1</v>
      </c>
      <c r="F75" s="2">
        <v>9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3</v>
      </c>
      <c r="Q75" s="2">
        <v>3</v>
      </c>
      <c r="R75" s="2">
        <v>3</v>
      </c>
      <c r="S75" s="2">
        <v>3</v>
      </c>
      <c r="T75" s="2">
        <v>0</v>
      </c>
      <c r="U75" s="2">
        <v>3</v>
      </c>
      <c r="V75" s="2">
        <v>3</v>
      </c>
      <c r="W75" s="2">
        <v>1</v>
      </c>
      <c r="X75" s="2">
        <v>3</v>
      </c>
      <c r="Y75" s="2">
        <v>3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</row>
    <row r="76" spans="1:33" x14ac:dyDescent="0.3">
      <c r="A76">
        <v>75</v>
      </c>
      <c r="B76" t="s">
        <v>190</v>
      </c>
      <c r="C76" t="s">
        <v>187</v>
      </c>
      <c r="D76" s="1">
        <v>44466</v>
      </c>
      <c r="E76" s="2">
        <v>1</v>
      </c>
      <c r="F76" s="2">
        <v>9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3</v>
      </c>
      <c r="Q76" s="2">
        <v>3</v>
      </c>
      <c r="R76" s="2">
        <v>3</v>
      </c>
      <c r="S76" s="2">
        <v>3</v>
      </c>
      <c r="T76" s="2">
        <v>0</v>
      </c>
      <c r="U76" s="2">
        <v>3</v>
      </c>
      <c r="V76" s="2">
        <v>3</v>
      </c>
      <c r="W76" s="2">
        <v>3</v>
      </c>
      <c r="X76" s="2">
        <v>3</v>
      </c>
      <c r="Y76" s="2">
        <v>18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</row>
    <row r="77" spans="1:33" x14ac:dyDescent="0.3">
      <c r="A77">
        <v>76</v>
      </c>
      <c r="B77" t="s">
        <v>230</v>
      </c>
      <c r="C77" t="s">
        <v>232</v>
      </c>
      <c r="D77" s="1">
        <v>44466</v>
      </c>
      <c r="E77" s="2">
        <v>1</v>
      </c>
      <c r="F77" s="2">
        <v>6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4</v>
      </c>
      <c r="Q77" s="2">
        <v>4</v>
      </c>
      <c r="R77" s="2">
        <v>4</v>
      </c>
      <c r="S77" s="2">
        <v>4</v>
      </c>
      <c r="T77" s="2">
        <v>0</v>
      </c>
      <c r="U77" s="2">
        <v>3</v>
      </c>
      <c r="V77" s="2">
        <v>4</v>
      </c>
      <c r="W77" s="2">
        <v>4</v>
      </c>
      <c r="X77" s="2">
        <v>4</v>
      </c>
      <c r="Y77" s="2">
        <v>4</v>
      </c>
      <c r="Z77" s="2">
        <v>4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</row>
    <row r="78" spans="1:33" x14ac:dyDescent="0.3">
      <c r="A78">
        <v>77</v>
      </c>
      <c r="B78" t="s">
        <v>231</v>
      </c>
      <c r="C78" t="s">
        <v>233</v>
      </c>
      <c r="D78" s="1">
        <v>44466</v>
      </c>
      <c r="E78" s="2">
        <v>1</v>
      </c>
      <c r="F78" s="2">
        <v>6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4</v>
      </c>
      <c r="Q78" s="2">
        <v>4</v>
      </c>
      <c r="R78" s="2">
        <v>4</v>
      </c>
      <c r="S78" s="2">
        <v>4</v>
      </c>
      <c r="T78" s="2">
        <v>0</v>
      </c>
      <c r="U78" s="2">
        <v>3</v>
      </c>
      <c r="V78" s="2">
        <v>4</v>
      </c>
      <c r="W78" s="2">
        <v>4</v>
      </c>
      <c r="X78" s="2">
        <v>4</v>
      </c>
      <c r="Y78" s="2">
        <v>4</v>
      </c>
      <c r="Z78" s="2">
        <v>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</row>
    <row r="79" spans="1:33" x14ac:dyDescent="0.3">
      <c r="A79">
        <v>78</v>
      </c>
      <c r="B79" t="s">
        <v>234</v>
      </c>
      <c r="C79" t="s">
        <v>186</v>
      </c>
      <c r="D79" s="1">
        <v>44466</v>
      </c>
      <c r="E79" s="2">
        <v>1</v>
      </c>
      <c r="F79" s="2">
        <v>6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3</v>
      </c>
      <c r="Q79" s="2">
        <v>1</v>
      </c>
      <c r="R79" s="2">
        <v>3</v>
      </c>
      <c r="S79" s="2">
        <v>1</v>
      </c>
      <c r="T79" s="2">
        <v>3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3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</row>
    <row r="80" spans="1:33" x14ac:dyDescent="0.3">
      <c r="A80">
        <v>79</v>
      </c>
      <c r="B80" t="s">
        <v>235</v>
      </c>
      <c r="C80" t="s">
        <v>187</v>
      </c>
      <c r="D80" s="1">
        <v>44466</v>
      </c>
      <c r="E80" s="2">
        <v>1</v>
      </c>
      <c r="F80" s="2">
        <v>6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3</v>
      </c>
      <c r="Q80" s="2">
        <v>3</v>
      </c>
      <c r="R80" s="2">
        <v>3</v>
      </c>
      <c r="S80" s="2">
        <v>3</v>
      </c>
      <c r="T80" s="2">
        <v>3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</row>
    <row r="81" spans="1:32" x14ac:dyDescent="0.3">
      <c r="A81">
        <v>80</v>
      </c>
      <c r="B81" t="s">
        <v>191</v>
      </c>
      <c r="C81" t="s">
        <v>188</v>
      </c>
      <c r="D81" s="1">
        <v>44466</v>
      </c>
      <c r="E81" s="2">
        <v>1</v>
      </c>
      <c r="F81" s="2">
        <v>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3</v>
      </c>
      <c r="Q81" s="2">
        <v>3</v>
      </c>
      <c r="R81" s="2">
        <v>3</v>
      </c>
      <c r="S81" s="2">
        <v>3</v>
      </c>
      <c r="T81" s="2">
        <v>3</v>
      </c>
      <c r="U81" s="2">
        <v>3</v>
      </c>
      <c r="V81" s="2">
        <v>3</v>
      </c>
      <c r="W81" s="2">
        <v>1</v>
      </c>
      <c r="X81" s="2">
        <v>3</v>
      </c>
      <c r="Y81" s="2">
        <v>3</v>
      </c>
      <c r="Z81" s="2">
        <v>3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</row>
    <row r="82" spans="1:32" x14ac:dyDescent="0.3">
      <c r="A82">
        <v>81</v>
      </c>
      <c r="B82" t="s">
        <v>192</v>
      </c>
      <c r="C82" t="s">
        <v>185</v>
      </c>
      <c r="D82" s="1">
        <v>44466</v>
      </c>
      <c r="E82" s="2">
        <v>1</v>
      </c>
      <c r="F82" s="2">
        <v>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3</v>
      </c>
      <c r="Q82" s="2">
        <v>3</v>
      </c>
      <c r="R82" s="2">
        <v>3</v>
      </c>
      <c r="S82" s="2">
        <v>3</v>
      </c>
      <c r="T82" s="2">
        <v>3</v>
      </c>
      <c r="U82" s="2">
        <v>3</v>
      </c>
      <c r="V82" s="2">
        <v>3</v>
      </c>
      <c r="W82" s="2">
        <v>3</v>
      </c>
      <c r="X82" s="2">
        <v>3</v>
      </c>
      <c r="Y82" s="2">
        <v>3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1:32" x14ac:dyDescent="0.3">
      <c r="A83">
        <v>82</v>
      </c>
      <c r="B83" t="s">
        <v>193</v>
      </c>
      <c r="C83" t="s">
        <v>186</v>
      </c>
      <c r="D83" s="1">
        <v>44466</v>
      </c>
      <c r="E83" s="2">
        <v>1</v>
      </c>
      <c r="F83" s="2">
        <v>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3</v>
      </c>
      <c r="Q83" s="2">
        <v>3</v>
      </c>
      <c r="R83" s="2">
        <v>3</v>
      </c>
      <c r="S83" s="2">
        <v>3</v>
      </c>
      <c r="T83" s="2">
        <v>3</v>
      </c>
      <c r="U83" s="2">
        <v>0</v>
      </c>
      <c r="V83" s="2">
        <v>3</v>
      </c>
      <c r="W83" s="2">
        <v>3</v>
      </c>
      <c r="X83" s="2">
        <v>3</v>
      </c>
      <c r="Y83" s="2">
        <v>3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</row>
    <row r="84" spans="1:32" x14ac:dyDescent="0.3">
      <c r="A84">
        <v>83</v>
      </c>
      <c r="B84" t="s">
        <v>194</v>
      </c>
      <c r="C84" t="s">
        <v>187</v>
      </c>
      <c r="D84" s="1">
        <v>44466</v>
      </c>
      <c r="E84" s="2">
        <v>1</v>
      </c>
      <c r="F84" s="2">
        <v>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3</v>
      </c>
      <c r="Q84" s="2">
        <v>3</v>
      </c>
      <c r="R84" s="2">
        <v>3</v>
      </c>
      <c r="S84" s="2">
        <v>3</v>
      </c>
      <c r="T84" s="2">
        <v>3</v>
      </c>
      <c r="U84" s="2">
        <v>5</v>
      </c>
      <c r="V84" s="2">
        <v>3</v>
      </c>
      <c r="W84" s="2">
        <v>1</v>
      </c>
      <c r="X84" s="2">
        <v>5</v>
      </c>
      <c r="Y84" s="2">
        <v>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</row>
    <row r="85" spans="1:32" x14ac:dyDescent="0.3">
      <c r="A85">
        <v>84</v>
      </c>
      <c r="B85" t="s">
        <v>195</v>
      </c>
      <c r="C85" t="s">
        <v>188</v>
      </c>
      <c r="D85" s="1">
        <v>44466</v>
      </c>
      <c r="E85" s="2">
        <v>1</v>
      </c>
      <c r="F85" s="2">
        <v>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3</v>
      </c>
      <c r="Q85" s="2">
        <v>3</v>
      </c>
      <c r="R85" s="2">
        <v>3</v>
      </c>
      <c r="S85" s="2">
        <v>3</v>
      </c>
      <c r="T85" s="2">
        <v>0</v>
      </c>
      <c r="U85" s="2">
        <v>3</v>
      </c>
      <c r="V85" s="2">
        <v>3</v>
      </c>
      <c r="W85" s="2">
        <v>3</v>
      </c>
      <c r="X85" s="2">
        <v>0</v>
      </c>
      <c r="Y85" s="2">
        <v>3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</row>
    <row r="86" spans="1:32" x14ac:dyDescent="0.3">
      <c r="A86">
        <v>85</v>
      </c>
      <c r="B86" t="s">
        <v>196</v>
      </c>
      <c r="C86" t="s">
        <v>185</v>
      </c>
      <c r="D86" s="1">
        <v>44466</v>
      </c>
      <c r="E86" s="2">
        <v>1</v>
      </c>
      <c r="F86" s="2">
        <v>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3</v>
      </c>
      <c r="Q86" s="2">
        <v>3</v>
      </c>
      <c r="R86" s="2">
        <v>3</v>
      </c>
      <c r="S86" s="2">
        <v>1</v>
      </c>
      <c r="T86" s="2">
        <v>0</v>
      </c>
      <c r="U86" s="2">
        <v>5</v>
      </c>
      <c r="V86" s="2">
        <v>3</v>
      </c>
      <c r="W86" s="2">
        <v>3</v>
      </c>
      <c r="X86" s="2">
        <v>3</v>
      </c>
      <c r="Y86" s="2">
        <v>3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</row>
    <row r="87" spans="1:32" x14ac:dyDescent="0.3">
      <c r="A87">
        <v>86</v>
      </c>
      <c r="B87" t="s">
        <v>197</v>
      </c>
      <c r="C87" t="s">
        <v>186</v>
      </c>
      <c r="D87" s="1">
        <v>44466</v>
      </c>
      <c r="E87" s="2">
        <v>1</v>
      </c>
      <c r="F87" s="2">
        <v>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3</v>
      </c>
      <c r="Q87" s="2">
        <v>3</v>
      </c>
      <c r="R87" s="2">
        <v>3</v>
      </c>
      <c r="S87" s="2">
        <v>3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</row>
    <row r="88" spans="1:32" x14ac:dyDescent="0.3">
      <c r="A88">
        <v>87</v>
      </c>
      <c r="B88" t="s">
        <v>198</v>
      </c>
      <c r="C88" t="s">
        <v>187</v>
      </c>
      <c r="D88" s="1">
        <v>44466</v>
      </c>
      <c r="E88" s="2">
        <v>1</v>
      </c>
      <c r="F88" s="2">
        <v>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3</v>
      </c>
      <c r="R88" s="2">
        <v>3</v>
      </c>
      <c r="S88" s="2">
        <v>5</v>
      </c>
      <c r="T88" s="2">
        <v>5</v>
      </c>
      <c r="U88" s="2">
        <v>0</v>
      </c>
      <c r="V88" s="2">
        <v>3</v>
      </c>
      <c r="W88" s="2">
        <v>3</v>
      </c>
      <c r="X88" s="2">
        <v>3</v>
      </c>
      <c r="Y88" s="2">
        <v>3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</row>
    <row r="89" spans="1:32" x14ac:dyDescent="0.3">
      <c r="A89">
        <v>88</v>
      </c>
      <c r="B89" t="s">
        <v>199</v>
      </c>
      <c r="C89" t="s">
        <v>156</v>
      </c>
      <c r="D89" s="1">
        <v>44466</v>
      </c>
      <c r="E89" s="2">
        <v>1</v>
      </c>
      <c r="F89" s="2">
        <v>7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1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</row>
    <row r="90" spans="1:32" x14ac:dyDescent="0.3">
      <c r="A90">
        <v>89</v>
      </c>
      <c r="B90" t="s">
        <v>200</v>
      </c>
      <c r="C90" t="s">
        <v>158</v>
      </c>
      <c r="D90" s="1">
        <v>44466</v>
      </c>
      <c r="E90" s="2">
        <v>1</v>
      </c>
      <c r="F90" s="2">
        <v>7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1</v>
      </c>
      <c r="S90" s="2">
        <v>0</v>
      </c>
      <c r="T90" s="2">
        <v>1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</row>
    <row r="91" spans="1:32" x14ac:dyDescent="0.3">
      <c r="A91">
        <v>90</v>
      </c>
      <c r="B91" t="s">
        <v>201</v>
      </c>
      <c r="C91" t="s">
        <v>156</v>
      </c>
      <c r="D91" s="1">
        <v>44466</v>
      </c>
      <c r="E91" s="2">
        <v>1</v>
      </c>
      <c r="F91" s="2">
        <v>10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1</v>
      </c>
      <c r="Q91" s="2">
        <v>1</v>
      </c>
      <c r="R91" s="2">
        <v>0</v>
      </c>
      <c r="S91" s="2">
        <v>1</v>
      </c>
      <c r="T91" s="2">
        <v>0</v>
      </c>
      <c r="U91" s="2">
        <v>1</v>
      </c>
      <c r="V91" s="2">
        <v>1</v>
      </c>
      <c r="W91" s="2">
        <v>1</v>
      </c>
      <c r="X91" s="2">
        <v>19</v>
      </c>
      <c r="Y91" s="2">
        <v>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</row>
    <row r="92" spans="1:32" x14ac:dyDescent="0.3">
      <c r="A92">
        <v>91</v>
      </c>
      <c r="B92" t="s">
        <v>202</v>
      </c>
      <c r="C92" t="s">
        <v>158</v>
      </c>
      <c r="D92" s="1">
        <v>44466</v>
      </c>
      <c r="E92" s="2">
        <v>1</v>
      </c>
      <c r="F92" s="2">
        <v>10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1</v>
      </c>
      <c r="P92" s="2">
        <v>1</v>
      </c>
      <c r="Q92" s="2">
        <v>0</v>
      </c>
      <c r="R92" s="2">
        <v>0</v>
      </c>
      <c r="S92" s="2">
        <v>0</v>
      </c>
      <c r="T92" s="2">
        <v>1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</row>
    <row r="93" spans="1:32" x14ac:dyDescent="0.3">
      <c r="A93">
        <v>92</v>
      </c>
      <c r="B93" t="s">
        <v>203</v>
      </c>
      <c r="C93" t="s">
        <v>156</v>
      </c>
      <c r="D93" s="1">
        <v>44466</v>
      </c>
      <c r="E93" s="2">
        <v>1</v>
      </c>
      <c r="F93" s="2">
        <v>8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1</v>
      </c>
      <c r="S93" s="2">
        <v>1</v>
      </c>
      <c r="T93" s="2">
        <v>6</v>
      </c>
      <c r="U93" s="2">
        <v>1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</row>
    <row r="94" spans="1:32" x14ac:dyDescent="0.3">
      <c r="A94">
        <v>93</v>
      </c>
      <c r="B94" t="s">
        <v>204</v>
      </c>
      <c r="C94" t="s">
        <v>224</v>
      </c>
      <c r="D94" s="1">
        <v>44469</v>
      </c>
      <c r="E94" s="2">
        <v>1</v>
      </c>
      <c r="F94" s="2">
        <v>9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2</v>
      </c>
      <c r="P94" s="2">
        <v>2</v>
      </c>
      <c r="Q94" s="2">
        <v>2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</row>
    <row r="95" spans="1:32" x14ac:dyDescent="0.3">
      <c r="A95">
        <v>94</v>
      </c>
      <c r="B95" t="s">
        <v>205</v>
      </c>
      <c r="C95" t="s">
        <v>223</v>
      </c>
      <c r="D95" s="1">
        <v>44469</v>
      </c>
      <c r="E95" s="2">
        <v>1</v>
      </c>
      <c r="F95" s="2">
        <v>9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2</v>
      </c>
      <c r="Q95" s="2">
        <v>2</v>
      </c>
      <c r="R95" s="2">
        <v>2</v>
      </c>
      <c r="S95" s="2">
        <v>2</v>
      </c>
      <c r="T95" s="2">
        <v>2</v>
      </c>
      <c r="U95" s="2">
        <v>2</v>
      </c>
      <c r="V95" s="2">
        <v>1</v>
      </c>
      <c r="W95" s="2">
        <v>1</v>
      </c>
      <c r="X95" s="2">
        <v>1</v>
      </c>
      <c r="Y95" s="2">
        <v>1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</row>
    <row r="96" spans="1:32" x14ac:dyDescent="0.3">
      <c r="A96">
        <v>95</v>
      </c>
      <c r="B96" t="s">
        <v>206</v>
      </c>
      <c r="C96" t="s">
        <v>224</v>
      </c>
      <c r="D96" s="1">
        <v>44469</v>
      </c>
      <c r="E96" s="2">
        <v>1</v>
      </c>
      <c r="F96" s="2">
        <v>9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2</v>
      </c>
      <c r="Q96" s="2">
        <v>2</v>
      </c>
      <c r="R96" s="2">
        <v>2</v>
      </c>
      <c r="S96" s="2">
        <v>2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</row>
    <row r="97" spans="1:32" x14ac:dyDescent="0.3">
      <c r="A97">
        <v>96</v>
      </c>
      <c r="B97" t="s">
        <v>207</v>
      </c>
      <c r="C97" t="s">
        <v>223</v>
      </c>
      <c r="D97" s="1">
        <v>44469</v>
      </c>
      <c r="E97" s="2">
        <v>1</v>
      </c>
      <c r="F97" s="2">
        <v>9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2</v>
      </c>
      <c r="Q97" s="2">
        <v>2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</row>
    <row r="98" spans="1:32" x14ac:dyDescent="0.3">
      <c r="A98">
        <v>97</v>
      </c>
      <c r="B98" t="s">
        <v>208</v>
      </c>
      <c r="C98" t="s">
        <v>224</v>
      </c>
      <c r="D98" s="1">
        <v>44469</v>
      </c>
      <c r="E98" s="2">
        <v>1</v>
      </c>
      <c r="F98" s="2">
        <v>9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2</v>
      </c>
      <c r="Q98" s="2">
        <v>2</v>
      </c>
      <c r="R98" s="2">
        <v>2</v>
      </c>
      <c r="S98" s="2">
        <v>2</v>
      </c>
      <c r="T98" s="2">
        <v>2</v>
      </c>
      <c r="U98" s="2">
        <v>0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</row>
    <row r="99" spans="1:32" x14ac:dyDescent="0.3">
      <c r="A99">
        <v>98</v>
      </c>
      <c r="B99" t="s">
        <v>209</v>
      </c>
      <c r="C99" t="s">
        <v>223</v>
      </c>
      <c r="D99" s="1">
        <v>44469</v>
      </c>
      <c r="E99" s="2">
        <v>1</v>
      </c>
      <c r="F99" s="2">
        <v>9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2</v>
      </c>
      <c r="P99" s="2">
        <v>2</v>
      </c>
      <c r="Q99" s="2">
        <v>2</v>
      </c>
      <c r="R99" s="2">
        <v>2</v>
      </c>
      <c r="S99" s="2">
        <v>2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</row>
    <row r="100" spans="1:32" x14ac:dyDescent="0.3">
      <c r="A100">
        <v>99</v>
      </c>
      <c r="B100" t="s">
        <v>210</v>
      </c>
      <c r="C100" t="s">
        <v>224</v>
      </c>
      <c r="D100" s="1">
        <v>44469</v>
      </c>
      <c r="E100" s="2">
        <v>1</v>
      </c>
      <c r="F100" s="2">
        <v>9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2</v>
      </c>
      <c r="Q100" s="2">
        <v>2</v>
      </c>
      <c r="R100" s="2">
        <v>2</v>
      </c>
      <c r="S100" s="2">
        <v>2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</row>
    <row r="101" spans="1:32" x14ac:dyDescent="0.3">
      <c r="A101">
        <v>100</v>
      </c>
      <c r="B101" t="s">
        <v>211</v>
      </c>
      <c r="C101" t="s">
        <v>223</v>
      </c>
      <c r="D101" s="1">
        <v>44469</v>
      </c>
      <c r="E101" s="2">
        <v>1</v>
      </c>
      <c r="F101" s="2">
        <v>9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2</v>
      </c>
      <c r="Q101" s="2">
        <v>2</v>
      </c>
      <c r="R101" s="2">
        <v>2</v>
      </c>
      <c r="S101" s="2">
        <v>1</v>
      </c>
      <c r="T101" s="2">
        <v>1</v>
      </c>
      <c r="U101" s="2">
        <v>4</v>
      </c>
      <c r="V101" s="2">
        <v>4</v>
      </c>
      <c r="W101" s="2">
        <v>4</v>
      </c>
      <c r="X101" s="2">
        <v>4</v>
      </c>
      <c r="Y101" s="2">
        <v>4</v>
      </c>
      <c r="Z101" s="2">
        <v>4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</row>
    <row r="102" spans="1:32" x14ac:dyDescent="0.3">
      <c r="A102">
        <v>101</v>
      </c>
      <c r="B102" t="s">
        <v>212</v>
      </c>
      <c r="C102" t="s">
        <v>224</v>
      </c>
      <c r="D102" s="1">
        <v>44469</v>
      </c>
      <c r="E102" s="2">
        <v>1</v>
      </c>
      <c r="F102" s="2">
        <v>9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2</v>
      </c>
      <c r="P102" s="2">
        <v>2</v>
      </c>
      <c r="Q102" s="2">
        <v>2</v>
      </c>
      <c r="R102" s="2">
        <v>2</v>
      </c>
      <c r="S102" s="2">
        <v>2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</row>
    <row r="103" spans="1:32" x14ac:dyDescent="0.3">
      <c r="A103">
        <v>102</v>
      </c>
      <c r="B103" t="s">
        <v>213</v>
      </c>
      <c r="C103" t="s">
        <v>223</v>
      </c>
      <c r="D103" s="1">
        <v>44469</v>
      </c>
      <c r="E103" s="2">
        <v>1</v>
      </c>
      <c r="F103" s="2">
        <v>9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2</v>
      </c>
      <c r="Q103" s="2">
        <v>2</v>
      </c>
      <c r="R103" s="2">
        <v>2</v>
      </c>
      <c r="S103" s="2">
        <v>2</v>
      </c>
      <c r="T103" s="2">
        <v>2</v>
      </c>
      <c r="U103" s="2">
        <v>2</v>
      </c>
      <c r="V103" s="2">
        <v>1</v>
      </c>
      <c r="W103" s="2">
        <v>1</v>
      </c>
      <c r="X103" s="2">
        <v>1</v>
      </c>
      <c r="Y103" s="2">
        <v>1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</row>
    <row r="104" spans="1:32" x14ac:dyDescent="0.3">
      <c r="A104">
        <v>103</v>
      </c>
      <c r="B104" t="s">
        <v>214</v>
      </c>
      <c r="C104" t="s">
        <v>224</v>
      </c>
      <c r="D104" s="1">
        <v>44469</v>
      </c>
      <c r="E104" s="2">
        <v>1</v>
      </c>
      <c r="F104" s="2">
        <v>9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2</v>
      </c>
      <c r="Q104" s="2">
        <v>2</v>
      </c>
      <c r="R104" s="2">
        <v>2</v>
      </c>
      <c r="S104" s="2">
        <v>2</v>
      </c>
      <c r="T104" s="2">
        <v>0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</row>
    <row r="105" spans="1:32" x14ac:dyDescent="0.3">
      <c r="A105">
        <v>104</v>
      </c>
      <c r="B105" t="s">
        <v>215</v>
      </c>
      <c r="C105" t="s">
        <v>223</v>
      </c>
      <c r="D105" s="1">
        <v>44469</v>
      </c>
      <c r="E105" s="2">
        <v>1</v>
      </c>
      <c r="F105" s="2">
        <v>9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2</v>
      </c>
      <c r="Q105" s="2">
        <v>2</v>
      </c>
      <c r="R105" s="2">
        <v>2</v>
      </c>
      <c r="S105" s="2">
        <v>2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</row>
    <row r="106" spans="1:32" x14ac:dyDescent="0.3">
      <c r="A106">
        <v>105</v>
      </c>
      <c r="B106" t="s">
        <v>216</v>
      </c>
      <c r="C106" t="s">
        <v>224</v>
      </c>
      <c r="D106" s="1">
        <v>44469</v>
      </c>
      <c r="E106" s="2">
        <v>1</v>
      </c>
      <c r="F106" s="2">
        <v>9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2</v>
      </c>
      <c r="Q106" s="2">
        <v>2</v>
      </c>
      <c r="R106" s="2">
        <v>2</v>
      </c>
      <c r="S106" s="2">
        <v>2</v>
      </c>
      <c r="T106" s="2">
        <v>2</v>
      </c>
      <c r="U106" s="2">
        <v>2</v>
      </c>
      <c r="V106" s="2">
        <v>2</v>
      </c>
      <c r="W106" s="2">
        <v>2</v>
      </c>
      <c r="X106" s="2">
        <v>2</v>
      </c>
      <c r="Y106" s="2">
        <v>2</v>
      </c>
      <c r="Z106" s="2">
        <v>2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</row>
    <row r="107" spans="1:32" x14ac:dyDescent="0.3">
      <c r="A107">
        <v>106</v>
      </c>
      <c r="B107" t="s">
        <v>217</v>
      </c>
      <c r="C107" t="s">
        <v>223</v>
      </c>
      <c r="D107" s="1">
        <v>44469</v>
      </c>
      <c r="E107" s="2">
        <v>1</v>
      </c>
      <c r="F107" s="2">
        <v>9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2</v>
      </c>
      <c r="Q107" s="2">
        <v>2</v>
      </c>
      <c r="R107" s="2">
        <v>2</v>
      </c>
      <c r="S107" s="2">
        <v>2</v>
      </c>
      <c r="T107" s="2">
        <v>2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</row>
    <row r="108" spans="1:32" x14ac:dyDescent="0.3">
      <c r="A108">
        <v>107</v>
      </c>
      <c r="B108" t="s">
        <v>218</v>
      </c>
      <c r="C108" t="s">
        <v>224</v>
      </c>
      <c r="D108" s="1">
        <v>44469</v>
      </c>
      <c r="E108" s="2">
        <v>1</v>
      </c>
      <c r="F108" s="2">
        <v>9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2</v>
      </c>
      <c r="Q108" s="2">
        <v>2</v>
      </c>
      <c r="R108" s="2">
        <v>2</v>
      </c>
      <c r="S108" s="2">
        <v>2</v>
      </c>
      <c r="T108" s="2">
        <v>2</v>
      </c>
      <c r="U108" s="2">
        <v>2</v>
      </c>
      <c r="V108" s="2">
        <v>2</v>
      </c>
      <c r="W108" s="2">
        <v>2</v>
      </c>
      <c r="X108" s="2">
        <v>2</v>
      </c>
      <c r="Y108" s="2">
        <v>2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</row>
    <row r="109" spans="1:32" x14ac:dyDescent="0.3">
      <c r="A109">
        <v>108</v>
      </c>
      <c r="B109" t="s">
        <v>219</v>
      </c>
      <c r="C109" t="s">
        <v>223</v>
      </c>
      <c r="D109" s="1">
        <v>44469</v>
      </c>
      <c r="E109" s="2">
        <v>1</v>
      </c>
      <c r="F109" s="2">
        <v>9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2</v>
      </c>
      <c r="Q109" s="2">
        <v>2</v>
      </c>
      <c r="R109" s="2">
        <v>2</v>
      </c>
      <c r="S109" s="2">
        <v>2</v>
      </c>
      <c r="T109" s="2">
        <v>2</v>
      </c>
      <c r="U109" s="2">
        <v>2</v>
      </c>
      <c r="V109" s="2">
        <v>2</v>
      </c>
      <c r="W109" s="2">
        <v>2</v>
      </c>
      <c r="X109" s="2">
        <v>2</v>
      </c>
      <c r="Y109" s="2">
        <v>2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</row>
    <row r="110" spans="1:32" x14ac:dyDescent="0.3">
      <c r="A110">
        <v>109</v>
      </c>
      <c r="B110" t="s">
        <v>220</v>
      </c>
      <c r="C110" t="s">
        <v>224</v>
      </c>
      <c r="D110" s="1">
        <v>44469</v>
      </c>
      <c r="E110" s="2">
        <v>1</v>
      </c>
      <c r="F110" s="2">
        <v>9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2</v>
      </c>
      <c r="P110" s="2">
        <v>2</v>
      </c>
      <c r="Q110" s="2">
        <v>2</v>
      </c>
      <c r="R110" s="2">
        <v>2</v>
      </c>
      <c r="S110" s="2">
        <v>2</v>
      </c>
      <c r="T110" s="2">
        <v>2</v>
      </c>
      <c r="U110" s="2">
        <v>2</v>
      </c>
      <c r="V110" s="2">
        <v>2</v>
      </c>
      <c r="W110" s="2">
        <v>2</v>
      </c>
      <c r="X110" s="2">
        <v>2</v>
      </c>
      <c r="Y110" s="2">
        <v>2</v>
      </c>
      <c r="Z110" s="2">
        <v>2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</row>
    <row r="111" spans="1:32" x14ac:dyDescent="0.3">
      <c r="A111">
        <v>110</v>
      </c>
      <c r="B111" t="s">
        <v>221</v>
      </c>
      <c r="C111" t="s">
        <v>223</v>
      </c>
      <c r="D111" s="1">
        <v>44469</v>
      </c>
      <c r="E111" s="2">
        <v>1</v>
      </c>
      <c r="F111" s="2">
        <v>9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2</v>
      </c>
      <c r="P111" s="2">
        <v>2</v>
      </c>
      <c r="Q111" s="2">
        <v>2</v>
      </c>
      <c r="R111" s="2">
        <v>2</v>
      </c>
      <c r="S111" s="2">
        <v>2</v>
      </c>
      <c r="T111" s="2">
        <v>2</v>
      </c>
      <c r="U111" s="2">
        <v>2</v>
      </c>
      <c r="V111" s="2">
        <v>2</v>
      </c>
      <c r="W111" s="2">
        <v>2</v>
      </c>
      <c r="X111" s="2">
        <v>2</v>
      </c>
      <c r="Y111" s="2">
        <v>2</v>
      </c>
      <c r="Z111" s="2">
        <v>2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</row>
    <row r="112" spans="1:32" x14ac:dyDescent="0.3">
      <c r="A112">
        <v>111</v>
      </c>
      <c r="B112" t="s">
        <v>222</v>
      </c>
      <c r="C112" t="s">
        <v>224</v>
      </c>
      <c r="D112" s="1">
        <v>44469</v>
      </c>
      <c r="E112" s="2">
        <v>1</v>
      </c>
      <c r="F112" s="2">
        <v>9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2</v>
      </c>
      <c r="P112" s="2">
        <v>2</v>
      </c>
      <c r="Q112" s="2">
        <v>2</v>
      </c>
      <c r="R112" s="2">
        <v>2</v>
      </c>
      <c r="S112" s="2">
        <v>2</v>
      </c>
      <c r="T112" s="2">
        <v>2</v>
      </c>
      <c r="U112" s="2">
        <v>2</v>
      </c>
      <c r="V112" s="2">
        <v>2</v>
      </c>
      <c r="W112" s="2">
        <v>2</v>
      </c>
      <c r="X112" s="2">
        <v>2</v>
      </c>
      <c r="Y112" s="2">
        <v>2</v>
      </c>
      <c r="Z112" s="2">
        <v>2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</row>
    <row r="113" spans="1:32" x14ac:dyDescent="0.3">
      <c r="A113">
        <v>112</v>
      </c>
      <c r="B113" t="s">
        <v>127</v>
      </c>
      <c r="C113" t="s">
        <v>104</v>
      </c>
      <c r="D113" s="1">
        <v>44469</v>
      </c>
      <c r="E113" s="2">
        <v>1</v>
      </c>
      <c r="F113" s="2">
        <v>10</v>
      </c>
      <c r="G113" s="2">
        <v>10011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2</v>
      </c>
      <c r="Q113" s="2">
        <v>2</v>
      </c>
      <c r="R113" s="2">
        <v>2</v>
      </c>
      <c r="S113" s="2">
        <v>1</v>
      </c>
      <c r="T113" s="2">
        <v>1</v>
      </c>
      <c r="U113" s="2">
        <v>1</v>
      </c>
      <c r="V113" s="2">
        <v>2</v>
      </c>
      <c r="W113" s="2">
        <v>2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</row>
    <row r="114" spans="1:32" x14ac:dyDescent="0.3">
      <c r="A114">
        <v>113</v>
      </c>
      <c r="B114" t="s">
        <v>130</v>
      </c>
      <c r="C114" t="s">
        <v>118</v>
      </c>
      <c r="D114" s="1">
        <v>44469</v>
      </c>
      <c r="E114" s="2">
        <v>1</v>
      </c>
      <c r="F114" s="2">
        <v>10</v>
      </c>
      <c r="G114">
        <v>10010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2</v>
      </c>
      <c r="R114" s="2">
        <v>2</v>
      </c>
      <c r="S114" s="2">
        <v>1</v>
      </c>
      <c r="T114" s="2">
        <v>1</v>
      </c>
      <c r="U114" s="2">
        <v>2</v>
      </c>
      <c r="V114" s="2">
        <v>2</v>
      </c>
      <c r="W114" s="2">
        <v>4</v>
      </c>
      <c r="X114" s="2">
        <v>2</v>
      </c>
      <c r="Y114" s="2">
        <v>2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</row>
    <row r="115" spans="1:32" x14ac:dyDescent="0.3">
      <c r="A115">
        <v>114</v>
      </c>
      <c r="B115" t="s">
        <v>132</v>
      </c>
      <c r="C115" t="s">
        <v>104</v>
      </c>
      <c r="D115" s="1">
        <v>44469</v>
      </c>
      <c r="E115" s="2">
        <v>1</v>
      </c>
      <c r="F115" s="2">
        <v>10</v>
      </c>
      <c r="G115">
        <v>10016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2</v>
      </c>
      <c r="Q115" s="2">
        <v>3</v>
      </c>
      <c r="R115" s="2">
        <v>2</v>
      </c>
      <c r="S115" s="2">
        <v>2</v>
      </c>
      <c r="T115" s="2">
        <v>1</v>
      </c>
      <c r="U115" s="2">
        <v>2</v>
      </c>
      <c r="V115" s="2">
        <v>2</v>
      </c>
      <c r="W115" s="2">
        <v>2</v>
      </c>
      <c r="X115" s="2">
        <v>2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</row>
    <row r="116" spans="1:32" x14ac:dyDescent="0.3">
      <c r="A116">
        <v>115</v>
      </c>
      <c r="B116" t="s">
        <v>133</v>
      </c>
      <c r="C116" t="s">
        <v>118</v>
      </c>
      <c r="D116" s="1">
        <v>44469</v>
      </c>
      <c r="E116" s="2">
        <v>1</v>
      </c>
      <c r="F116" s="2">
        <v>10</v>
      </c>
      <c r="G116">
        <v>10018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2</v>
      </c>
      <c r="Q116" s="2">
        <v>2</v>
      </c>
      <c r="R116" s="2">
        <v>2</v>
      </c>
      <c r="S116" s="2">
        <v>2</v>
      </c>
      <c r="T116" s="2">
        <v>1</v>
      </c>
      <c r="U116" s="2">
        <v>2</v>
      </c>
      <c r="V116" s="2">
        <v>2</v>
      </c>
      <c r="W116" s="2">
        <v>1</v>
      </c>
      <c r="X116" s="2">
        <v>2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</row>
    <row r="117" spans="1:32" x14ac:dyDescent="0.3">
      <c r="A117">
        <v>116</v>
      </c>
      <c r="B117" t="s">
        <v>134</v>
      </c>
      <c r="C117" t="s">
        <v>104</v>
      </c>
      <c r="D117" s="1">
        <v>44469</v>
      </c>
      <c r="E117" s="2">
        <v>1</v>
      </c>
      <c r="F117" s="2">
        <v>10</v>
      </c>
      <c r="G117">
        <v>10012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2</v>
      </c>
      <c r="R117" s="2">
        <v>20</v>
      </c>
      <c r="S117" s="2">
        <v>2</v>
      </c>
      <c r="T117" s="2">
        <v>2</v>
      </c>
      <c r="U117" s="2">
        <v>20</v>
      </c>
      <c r="V117" s="2">
        <v>2</v>
      </c>
      <c r="W117" s="2">
        <v>4</v>
      </c>
      <c r="X117" s="2">
        <v>2</v>
      </c>
      <c r="Y117" s="2">
        <v>20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</row>
    <row r="118" spans="1:32" x14ac:dyDescent="0.3">
      <c r="A118">
        <v>117</v>
      </c>
      <c r="B118" t="s">
        <v>135</v>
      </c>
      <c r="C118" t="s">
        <v>118</v>
      </c>
      <c r="D118" s="1">
        <v>44469</v>
      </c>
      <c r="E118" s="2">
        <v>1</v>
      </c>
      <c r="F118" s="2">
        <v>10</v>
      </c>
      <c r="G118">
        <v>10006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2</v>
      </c>
      <c r="R118" s="2">
        <v>4</v>
      </c>
      <c r="S118" s="2">
        <v>2</v>
      </c>
      <c r="T118" s="2">
        <v>1</v>
      </c>
      <c r="U118" s="2">
        <v>2</v>
      </c>
      <c r="V118" s="2">
        <v>2</v>
      </c>
      <c r="W118" s="2">
        <v>2</v>
      </c>
      <c r="X118" s="2">
        <v>2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</row>
    <row r="119" spans="1:32" x14ac:dyDescent="0.3">
      <c r="A119">
        <v>118</v>
      </c>
      <c r="B119" t="s">
        <v>136</v>
      </c>
      <c r="C119" t="s">
        <v>104</v>
      </c>
      <c r="D119" s="1">
        <v>44469</v>
      </c>
      <c r="E119" s="2">
        <v>1</v>
      </c>
      <c r="F119" s="2">
        <v>10</v>
      </c>
      <c r="G119">
        <v>10008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2</v>
      </c>
      <c r="Q119" s="2">
        <v>2</v>
      </c>
      <c r="R119" s="2">
        <v>2</v>
      </c>
      <c r="S119" s="2">
        <v>2</v>
      </c>
      <c r="T119" s="2">
        <v>1</v>
      </c>
      <c r="U119" s="2">
        <v>4</v>
      </c>
      <c r="V119" s="2">
        <v>1</v>
      </c>
      <c r="W119" s="2">
        <v>2</v>
      </c>
      <c r="X119" s="2">
        <v>2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</row>
    <row r="120" spans="1:32" x14ac:dyDescent="0.3">
      <c r="A120">
        <v>119</v>
      </c>
      <c r="B120" t="s">
        <v>137</v>
      </c>
      <c r="C120" t="s">
        <v>118</v>
      </c>
      <c r="D120" s="1">
        <v>44469</v>
      </c>
      <c r="E120" s="2">
        <v>1</v>
      </c>
      <c r="F120" s="2">
        <v>10</v>
      </c>
      <c r="G120">
        <v>10009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2</v>
      </c>
      <c r="R120" s="2">
        <v>2</v>
      </c>
      <c r="S120" s="2">
        <v>2</v>
      </c>
      <c r="T120" s="2">
        <v>2</v>
      </c>
      <c r="U120" s="2">
        <v>1</v>
      </c>
      <c r="V120" s="2">
        <v>2</v>
      </c>
      <c r="W120" s="2">
        <v>2</v>
      </c>
      <c r="X120" s="2">
        <v>1</v>
      </c>
      <c r="Y120" s="2">
        <v>21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</row>
    <row r="121" spans="1:32" x14ac:dyDescent="0.3">
      <c r="A121">
        <v>120</v>
      </c>
      <c r="B121" t="s">
        <v>138</v>
      </c>
      <c r="C121" t="s">
        <v>104</v>
      </c>
      <c r="D121" s="1">
        <v>44469</v>
      </c>
      <c r="E121" s="2">
        <v>1</v>
      </c>
      <c r="F121" s="2">
        <v>10</v>
      </c>
      <c r="G121">
        <v>10004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4</v>
      </c>
      <c r="R121" s="2">
        <v>3</v>
      </c>
      <c r="S121" s="2">
        <v>2</v>
      </c>
      <c r="T121" s="2">
        <v>1</v>
      </c>
      <c r="U121" s="2">
        <v>1</v>
      </c>
      <c r="V121" s="2">
        <v>2</v>
      </c>
      <c r="W121" s="2">
        <v>2</v>
      </c>
      <c r="X121" s="2">
        <v>2</v>
      </c>
      <c r="Y121" s="2">
        <v>2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</row>
    <row r="122" spans="1:32" x14ac:dyDescent="0.3">
      <c r="A122">
        <v>121</v>
      </c>
      <c r="B122" t="s">
        <v>139</v>
      </c>
      <c r="C122" t="s">
        <v>118</v>
      </c>
      <c r="D122" s="1">
        <v>44469</v>
      </c>
      <c r="E122" s="2">
        <v>1</v>
      </c>
      <c r="F122" s="2">
        <v>10</v>
      </c>
      <c r="G122">
        <v>10005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4</v>
      </c>
      <c r="S122" s="2">
        <v>1</v>
      </c>
      <c r="T122" s="2">
        <v>1</v>
      </c>
      <c r="U122" s="2">
        <v>2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</row>
    <row r="123" spans="1:32" x14ac:dyDescent="0.3">
      <c r="A123">
        <v>122</v>
      </c>
      <c r="B123" t="s">
        <v>140</v>
      </c>
      <c r="C123" t="s">
        <v>104</v>
      </c>
      <c r="D123" s="1">
        <v>44469</v>
      </c>
      <c r="E123" s="2">
        <v>1</v>
      </c>
      <c r="F123" s="2">
        <v>10</v>
      </c>
      <c r="G123">
        <v>10007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2</v>
      </c>
      <c r="R123" s="2">
        <v>2</v>
      </c>
      <c r="S123" s="2">
        <v>2</v>
      </c>
      <c r="T123" s="2">
        <v>2</v>
      </c>
      <c r="U123" s="2">
        <v>1</v>
      </c>
      <c r="V123" s="2">
        <v>1</v>
      </c>
      <c r="W123" s="2">
        <v>4</v>
      </c>
      <c r="X123" s="2">
        <v>2</v>
      </c>
      <c r="Y123" s="2">
        <v>2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</row>
    <row r="124" spans="1:32" x14ac:dyDescent="0.3">
      <c r="A124">
        <v>123</v>
      </c>
      <c r="B124" t="s">
        <v>131</v>
      </c>
      <c r="C124" t="s">
        <v>118</v>
      </c>
      <c r="D124" s="1">
        <v>44469</v>
      </c>
      <c r="E124" s="2">
        <v>1</v>
      </c>
      <c r="F124" s="2">
        <v>10</v>
      </c>
      <c r="G124">
        <v>10001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4</v>
      </c>
      <c r="R124" s="2">
        <v>2</v>
      </c>
      <c r="S124" s="2">
        <v>2</v>
      </c>
      <c r="T124" s="2">
        <v>4</v>
      </c>
      <c r="U124" s="2">
        <v>1</v>
      </c>
      <c r="V124" s="2">
        <v>1</v>
      </c>
      <c r="W124" s="2">
        <v>2</v>
      </c>
      <c r="X124" s="2">
        <v>2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</row>
    <row r="125" spans="1:32" x14ac:dyDescent="0.3">
      <c r="A125">
        <v>124</v>
      </c>
      <c r="B125" t="s">
        <v>225</v>
      </c>
      <c r="C125" t="s">
        <v>229</v>
      </c>
      <c r="D125" s="1">
        <v>44469</v>
      </c>
      <c r="E125" s="2">
        <v>1</v>
      </c>
      <c r="F125" s="2">
        <v>10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5</v>
      </c>
      <c r="O125" s="2">
        <v>6</v>
      </c>
      <c r="P125" s="2">
        <v>1</v>
      </c>
      <c r="Q125" s="2">
        <v>1</v>
      </c>
      <c r="R125" s="2">
        <v>1</v>
      </c>
      <c r="S125" s="2">
        <v>1</v>
      </c>
      <c r="T125" s="2">
        <v>6</v>
      </c>
      <c r="U125" s="2">
        <v>1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</row>
    <row r="126" spans="1:32" x14ac:dyDescent="0.3">
      <c r="A126">
        <v>125</v>
      </c>
      <c r="B126" t="s">
        <v>226</v>
      </c>
      <c r="C126" t="s">
        <v>229</v>
      </c>
      <c r="D126" s="1">
        <v>44469</v>
      </c>
      <c r="E126" s="2">
        <v>1</v>
      </c>
      <c r="F126" s="2">
        <v>8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2">
        <v>1</v>
      </c>
      <c r="P126" s="2">
        <v>1</v>
      </c>
      <c r="Q126" s="2">
        <v>0</v>
      </c>
      <c r="R126" s="2">
        <v>1</v>
      </c>
      <c r="S126" s="2">
        <v>1</v>
      </c>
      <c r="T126" s="2">
        <v>0</v>
      </c>
      <c r="U126" s="2">
        <v>1</v>
      </c>
      <c r="V126" s="2">
        <v>1</v>
      </c>
      <c r="W126" s="2">
        <v>1</v>
      </c>
      <c r="X126" s="2">
        <v>1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</row>
    <row r="127" spans="1:32" x14ac:dyDescent="0.3">
      <c r="A127">
        <v>126</v>
      </c>
      <c r="B127" t="s">
        <v>227</v>
      </c>
      <c r="C127" t="s">
        <v>229</v>
      </c>
      <c r="D127" s="1">
        <v>44469</v>
      </c>
      <c r="E127" s="2">
        <v>1</v>
      </c>
      <c r="F127" s="2">
        <v>7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6</v>
      </c>
      <c r="P127" s="2">
        <v>1</v>
      </c>
      <c r="Q127" s="2">
        <v>0</v>
      </c>
      <c r="R127" s="2">
        <v>1</v>
      </c>
      <c r="S127" s="2">
        <v>1</v>
      </c>
      <c r="T127" s="2">
        <v>8</v>
      </c>
      <c r="U127" s="2">
        <v>5</v>
      </c>
      <c r="V127" s="2">
        <v>1</v>
      </c>
      <c r="W127" s="2">
        <v>6</v>
      </c>
      <c r="X127" s="2">
        <v>7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</row>
    <row r="128" spans="1:32" x14ac:dyDescent="0.3">
      <c r="A128">
        <v>127</v>
      </c>
      <c r="B128" t="s">
        <v>228</v>
      </c>
      <c r="C128" t="s">
        <v>229</v>
      </c>
      <c r="D128" s="1">
        <v>44469</v>
      </c>
      <c r="E128" s="2">
        <v>1</v>
      </c>
      <c r="F128" s="2">
        <v>5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7</v>
      </c>
      <c r="O128" s="2">
        <v>7</v>
      </c>
      <c r="P128" s="2">
        <v>11</v>
      </c>
      <c r="Q128" s="2">
        <v>0</v>
      </c>
      <c r="R128" s="2">
        <v>1</v>
      </c>
      <c r="S128" s="2">
        <v>11</v>
      </c>
      <c r="T128" s="2">
        <v>0</v>
      </c>
      <c r="U128" s="2">
        <v>1</v>
      </c>
      <c r="V128" s="2">
        <v>1</v>
      </c>
      <c r="W128" s="2">
        <v>1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</row>
    <row r="129" spans="1:32" x14ac:dyDescent="0.3">
      <c r="A129">
        <v>128</v>
      </c>
      <c r="B129" t="s">
        <v>181</v>
      </c>
      <c r="C129" t="s">
        <v>102</v>
      </c>
      <c r="D129" s="1">
        <v>44469</v>
      </c>
      <c r="E129" s="2">
        <v>1</v>
      </c>
      <c r="F129" s="2">
        <v>10</v>
      </c>
      <c r="G129" s="2">
        <v>10011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2</v>
      </c>
      <c r="Q129" s="2">
        <v>2</v>
      </c>
      <c r="R129" s="2">
        <v>2</v>
      </c>
      <c r="S129" s="2">
        <v>1</v>
      </c>
      <c r="T129" s="2">
        <v>1</v>
      </c>
      <c r="U129" s="2">
        <v>1</v>
      </c>
      <c r="V129" s="2">
        <v>2</v>
      </c>
      <c r="W129" s="2">
        <v>2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</row>
    <row r="130" spans="1:32" x14ac:dyDescent="0.3">
      <c r="A130">
        <v>129</v>
      </c>
      <c r="B130" t="s">
        <v>141</v>
      </c>
      <c r="C130" t="s">
        <v>102</v>
      </c>
      <c r="D130" s="1">
        <v>44469</v>
      </c>
      <c r="E130" s="2">
        <v>1</v>
      </c>
      <c r="F130" s="2">
        <v>10</v>
      </c>
      <c r="G130">
        <v>10010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2</v>
      </c>
      <c r="R130">
        <v>2</v>
      </c>
      <c r="S130">
        <v>1</v>
      </c>
      <c r="T130">
        <v>1</v>
      </c>
      <c r="U130">
        <v>2</v>
      </c>
      <c r="V130">
        <v>2</v>
      </c>
      <c r="W130">
        <v>4</v>
      </c>
      <c r="X130">
        <v>2</v>
      </c>
      <c r="Y130">
        <v>2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</row>
    <row r="131" spans="1:32" x14ac:dyDescent="0.3">
      <c r="A131">
        <v>130</v>
      </c>
      <c r="B131" t="s">
        <v>142</v>
      </c>
      <c r="C131" t="s">
        <v>102</v>
      </c>
      <c r="D131" s="1">
        <v>44469</v>
      </c>
      <c r="E131" s="2">
        <v>1</v>
      </c>
      <c r="F131" s="2">
        <v>10</v>
      </c>
      <c r="G131">
        <v>10016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3</v>
      </c>
      <c r="R131">
        <v>2</v>
      </c>
      <c r="S131">
        <v>2</v>
      </c>
      <c r="T131">
        <v>1</v>
      </c>
      <c r="U131">
        <v>2</v>
      </c>
      <c r="V131">
        <v>2</v>
      </c>
      <c r="W131">
        <v>2</v>
      </c>
      <c r="X131">
        <v>2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</row>
    <row r="132" spans="1:32" x14ac:dyDescent="0.3">
      <c r="A132">
        <v>131</v>
      </c>
      <c r="B132" t="s">
        <v>143</v>
      </c>
      <c r="C132" t="s">
        <v>102</v>
      </c>
      <c r="D132" s="1">
        <v>44469</v>
      </c>
      <c r="E132" s="2">
        <v>1</v>
      </c>
      <c r="F132" s="2">
        <v>10</v>
      </c>
      <c r="G132">
        <v>10018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2</v>
      </c>
      <c r="Q132">
        <v>2</v>
      </c>
      <c r="R132">
        <v>2</v>
      </c>
      <c r="S132">
        <v>2</v>
      </c>
      <c r="T132">
        <v>1</v>
      </c>
      <c r="U132">
        <v>2</v>
      </c>
      <c r="V132">
        <v>2</v>
      </c>
      <c r="W132">
        <v>1</v>
      </c>
      <c r="X132">
        <v>2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</row>
    <row r="133" spans="1:32" x14ac:dyDescent="0.3">
      <c r="A133">
        <v>132</v>
      </c>
      <c r="B133" t="s">
        <v>144</v>
      </c>
      <c r="C133" t="s">
        <v>102</v>
      </c>
      <c r="D133" s="1">
        <v>44469</v>
      </c>
      <c r="E133" s="2">
        <v>1</v>
      </c>
      <c r="F133" s="2">
        <v>10</v>
      </c>
      <c r="G133">
        <v>10012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2</v>
      </c>
      <c r="R133">
        <v>20</v>
      </c>
      <c r="S133">
        <v>2</v>
      </c>
      <c r="T133">
        <v>2</v>
      </c>
      <c r="U133">
        <v>20</v>
      </c>
      <c r="V133">
        <v>2</v>
      </c>
      <c r="W133">
        <v>4</v>
      </c>
      <c r="X133">
        <v>2</v>
      </c>
      <c r="Y133">
        <v>20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</row>
    <row r="134" spans="1:32" x14ac:dyDescent="0.3">
      <c r="A134">
        <v>133</v>
      </c>
      <c r="B134" t="s">
        <v>145</v>
      </c>
      <c r="C134" t="s">
        <v>102</v>
      </c>
      <c r="D134" s="1">
        <v>44469</v>
      </c>
      <c r="E134" s="2">
        <v>1</v>
      </c>
      <c r="F134" s="2">
        <v>10</v>
      </c>
      <c r="G134">
        <v>10006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2</v>
      </c>
      <c r="R134">
        <v>4</v>
      </c>
      <c r="S134">
        <v>2</v>
      </c>
      <c r="T134">
        <v>1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</row>
    <row r="135" spans="1:32" x14ac:dyDescent="0.3">
      <c r="A135">
        <v>134</v>
      </c>
      <c r="B135" t="s">
        <v>146</v>
      </c>
      <c r="C135" t="s">
        <v>102</v>
      </c>
      <c r="D135" s="1">
        <v>44469</v>
      </c>
      <c r="E135" s="2">
        <v>1</v>
      </c>
      <c r="F135" s="2">
        <v>10</v>
      </c>
      <c r="G135">
        <v>10008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2</v>
      </c>
      <c r="Q135" s="2">
        <v>2</v>
      </c>
      <c r="R135" s="2">
        <v>2</v>
      </c>
      <c r="S135" s="2">
        <v>2</v>
      </c>
      <c r="T135" s="2">
        <v>1</v>
      </c>
      <c r="U135" s="2">
        <v>4</v>
      </c>
      <c r="V135" s="2">
        <v>1</v>
      </c>
      <c r="W135" s="2">
        <v>2</v>
      </c>
      <c r="X135" s="2">
        <v>2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</row>
    <row r="136" spans="1:32" x14ac:dyDescent="0.3">
      <c r="A136">
        <v>135</v>
      </c>
      <c r="B136" t="s">
        <v>147</v>
      </c>
      <c r="C136" t="s">
        <v>102</v>
      </c>
      <c r="D136" s="1">
        <v>44469</v>
      </c>
      <c r="E136" s="2">
        <v>1</v>
      </c>
      <c r="F136" s="2">
        <v>10</v>
      </c>
      <c r="G136">
        <v>10009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2</v>
      </c>
      <c r="R136" s="2">
        <v>2</v>
      </c>
      <c r="S136" s="2">
        <v>2</v>
      </c>
      <c r="T136" s="2">
        <v>2</v>
      </c>
      <c r="U136" s="2">
        <v>1</v>
      </c>
      <c r="V136" s="2">
        <v>2</v>
      </c>
      <c r="W136" s="2">
        <v>2</v>
      </c>
      <c r="X136" s="2">
        <v>1</v>
      </c>
      <c r="Y136" s="2">
        <v>21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</row>
    <row r="137" spans="1:32" x14ac:dyDescent="0.3">
      <c r="A137">
        <v>136</v>
      </c>
      <c r="B137" t="s">
        <v>148</v>
      </c>
      <c r="C137" t="s">
        <v>102</v>
      </c>
      <c r="D137" s="1">
        <v>44469</v>
      </c>
      <c r="E137" s="2">
        <v>1</v>
      </c>
      <c r="F137" s="2">
        <v>10</v>
      </c>
      <c r="G137">
        <v>10004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3</v>
      </c>
      <c r="S137">
        <v>2</v>
      </c>
      <c r="T137">
        <v>1</v>
      </c>
      <c r="U137">
        <v>1</v>
      </c>
      <c r="V137">
        <v>2</v>
      </c>
      <c r="W137">
        <v>2</v>
      </c>
      <c r="X137">
        <v>2</v>
      </c>
      <c r="Y137">
        <v>2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</row>
    <row r="138" spans="1:32" x14ac:dyDescent="0.3">
      <c r="A138">
        <v>137</v>
      </c>
      <c r="B138" t="s">
        <v>149</v>
      </c>
      <c r="C138" t="s">
        <v>102</v>
      </c>
      <c r="D138" s="1">
        <v>44469</v>
      </c>
      <c r="E138" s="2">
        <v>1</v>
      </c>
      <c r="F138" s="2">
        <v>10</v>
      </c>
      <c r="G138">
        <v>10005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4</v>
      </c>
      <c r="S138" s="2">
        <v>1</v>
      </c>
      <c r="T138" s="2">
        <v>1</v>
      </c>
      <c r="U138" s="2">
        <v>2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</row>
    <row r="139" spans="1:32" x14ac:dyDescent="0.3">
      <c r="A139">
        <v>138</v>
      </c>
      <c r="B139" t="s">
        <v>182</v>
      </c>
      <c r="C139" t="s">
        <v>102</v>
      </c>
      <c r="D139" s="1">
        <v>44469</v>
      </c>
      <c r="E139" s="2">
        <v>1</v>
      </c>
      <c r="F139" s="2">
        <v>10</v>
      </c>
      <c r="G139">
        <v>10007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2</v>
      </c>
      <c r="R139" s="2">
        <v>2</v>
      </c>
      <c r="S139" s="2">
        <v>2</v>
      </c>
      <c r="T139" s="2">
        <v>2</v>
      </c>
      <c r="U139" s="2">
        <v>1</v>
      </c>
      <c r="V139" s="2">
        <v>1</v>
      </c>
      <c r="W139" s="2">
        <v>4</v>
      </c>
      <c r="X139" s="2">
        <v>2</v>
      </c>
      <c r="Y139" s="2">
        <v>2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</row>
    <row r="140" spans="1:32" x14ac:dyDescent="0.3">
      <c r="A140">
        <v>139</v>
      </c>
      <c r="B140" t="s">
        <v>183</v>
      </c>
      <c r="C140" t="s">
        <v>102</v>
      </c>
      <c r="D140" s="1">
        <v>44469</v>
      </c>
      <c r="E140" s="2">
        <v>1</v>
      </c>
      <c r="F140" s="2">
        <v>10</v>
      </c>
      <c r="G140">
        <v>10001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4</v>
      </c>
      <c r="R140">
        <v>2</v>
      </c>
      <c r="S140">
        <v>2</v>
      </c>
      <c r="T140">
        <v>4</v>
      </c>
      <c r="U140">
        <v>1</v>
      </c>
      <c r="V140">
        <v>1</v>
      </c>
      <c r="W140">
        <v>2</v>
      </c>
      <c r="X140">
        <v>2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</row>
    <row r="141" spans="1:32" x14ac:dyDescent="0.3">
      <c r="I141">
        <f>IF(I2&gt;0,1,0)*IF(H2=0,1,0)</f>
        <v>0</v>
      </c>
      <c r="J141">
        <f t="shared" ref="J141:AF152" si="0">IF(J2&gt;0,1,0)*IF(I2=0,1,0)</f>
        <v>0</v>
      </c>
      <c r="K141">
        <f t="shared" si="0"/>
        <v>0</v>
      </c>
      <c r="L141">
        <f t="shared" si="0"/>
        <v>0</v>
      </c>
      <c r="M141">
        <f t="shared" si="0"/>
        <v>0</v>
      </c>
      <c r="N141">
        <f t="shared" si="0"/>
        <v>1</v>
      </c>
      <c r="O141">
        <f t="shared" si="0"/>
        <v>0</v>
      </c>
      <c r="P141">
        <f t="shared" si="0"/>
        <v>0</v>
      </c>
      <c r="Q141">
        <f t="shared" si="0"/>
        <v>0</v>
      </c>
      <c r="R141">
        <f t="shared" si="0"/>
        <v>0</v>
      </c>
      <c r="S141">
        <f t="shared" si="0"/>
        <v>0</v>
      </c>
      <c r="T141">
        <f t="shared" si="0"/>
        <v>0</v>
      </c>
      <c r="U141">
        <f t="shared" si="0"/>
        <v>0</v>
      </c>
      <c r="V141">
        <f t="shared" si="0"/>
        <v>0</v>
      </c>
      <c r="W141">
        <f t="shared" si="0"/>
        <v>0</v>
      </c>
      <c r="X141">
        <f t="shared" si="0"/>
        <v>0</v>
      </c>
      <c r="Y141">
        <f t="shared" si="0"/>
        <v>0</v>
      </c>
      <c r="Z141">
        <f t="shared" si="0"/>
        <v>0</v>
      </c>
      <c r="AA141">
        <f t="shared" si="0"/>
        <v>0</v>
      </c>
      <c r="AB141">
        <f t="shared" si="0"/>
        <v>0</v>
      </c>
      <c r="AC141">
        <f t="shared" si="0"/>
        <v>0</v>
      </c>
      <c r="AD141">
        <f t="shared" si="0"/>
        <v>0</v>
      </c>
      <c r="AE141">
        <f t="shared" si="0"/>
        <v>0</v>
      </c>
      <c r="AF141">
        <f t="shared" si="0"/>
        <v>0</v>
      </c>
    </row>
    <row r="142" spans="1:32" x14ac:dyDescent="0.3">
      <c r="I142">
        <f t="shared" ref="I142:X205" si="1">IF(I3&gt;0,1,0)*IF(H3=0,1,0)</f>
        <v>0</v>
      </c>
      <c r="J142">
        <f t="shared" si="1"/>
        <v>0</v>
      </c>
      <c r="K142">
        <f t="shared" si="1"/>
        <v>0</v>
      </c>
      <c r="L142">
        <f t="shared" si="1"/>
        <v>0</v>
      </c>
      <c r="M142">
        <f t="shared" si="1"/>
        <v>0</v>
      </c>
      <c r="N142">
        <f t="shared" si="1"/>
        <v>1</v>
      </c>
      <c r="O142">
        <f t="shared" si="1"/>
        <v>0</v>
      </c>
      <c r="P142">
        <f t="shared" si="1"/>
        <v>0</v>
      </c>
      <c r="Q142">
        <f t="shared" si="1"/>
        <v>0</v>
      </c>
      <c r="R142">
        <f t="shared" si="1"/>
        <v>0</v>
      </c>
      <c r="S142">
        <f t="shared" si="1"/>
        <v>0</v>
      </c>
      <c r="T142">
        <f t="shared" si="1"/>
        <v>0</v>
      </c>
      <c r="U142">
        <f t="shared" si="1"/>
        <v>0</v>
      </c>
      <c r="V142">
        <f t="shared" si="1"/>
        <v>0</v>
      </c>
      <c r="W142">
        <f t="shared" si="1"/>
        <v>0</v>
      </c>
      <c r="X142">
        <f t="shared" si="1"/>
        <v>0</v>
      </c>
      <c r="Y142">
        <f t="shared" si="0"/>
        <v>0</v>
      </c>
      <c r="Z142">
        <f t="shared" si="0"/>
        <v>0</v>
      </c>
      <c r="AA142">
        <f t="shared" si="0"/>
        <v>0</v>
      </c>
      <c r="AB142">
        <f t="shared" si="0"/>
        <v>0</v>
      </c>
      <c r="AC142">
        <f t="shared" si="0"/>
        <v>0</v>
      </c>
      <c r="AD142">
        <f t="shared" si="0"/>
        <v>0</v>
      </c>
      <c r="AE142">
        <f t="shared" si="0"/>
        <v>0</v>
      </c>
      <c r="AF142">
        <f t="shared" si="0"/>
        <v>0</v>
      </c>
    </row>
    <row r="143" spans="1:32" x14ac:dyDescent="0.3">
      <c r="I143">
        <f t="shared" si="1"/>
        <v>0</v>
      </c>
      <c r="J143">
        <f t="shared" si="0"/>
        <v>0</v>
      </c>
      <c r="K143">
        <f t="shared" si="0"/>
        <v>0</v>
      </c>
      <c r="L143">
        <f t="shared" si="0"/>
        <v>0</v>
      </c>
      <c r="M143">
        <f t="shared" si="0"/>
        <v>0</v>
      </c>
      <c r="N143">
        <f t="shared" si="0"/>
        <v>1</v>
      </c>
      <c r="O143">
        <f t="shared" si="0"/>
        <v>0</v>
      </c>
      <c r="P143">
        <f t="shared" si="0"/>
        <v>0</v>
      </c>
      <c r="Q143">
        <f t="shared" si="0"/>
        <v>0</v>
      </c>
      <c r="R143">
        <f t="shared" si="0"/>
        <v>0</v>
      </c>
      <c r="S143">
        <f t="shared" si="0"/>
        <v>0</v>
      </c>
      <c r="T143">
        <f t="shared" si="0"/>
        <v>0</v>
      </c>
      <c r="U143">
        <f t="shared" si="0"/>
        <v>0</v>
      </c>
      <c r="V143">
        <f t="shared" si="0"/>
        <v>0</v>
      </c>
      <c r="W143">
        <f t="shared" si="0"/>
        <v>0</v>
      </c>
      <c r="X143">
        <f t="shared" si="0"/>
        <v>0</v>
      </c>
      <c r="Y143">
        <f t="shared" si="0"/>
        <v>0</v>
      </c>
      <c r="Z143">
        <f t="shared" si="0"/>
        <v>0</v>
      </c>
      <c r="AA143">
        <f t="shared" si="0"/>
        <v>0</v>
      </c>
      <c r="AB143">
        <f t="shared" si="0"/>
        <v>0</v>
      </c>
      <c r="AC143">
        <f t="shared" si="0"/>
        <v>0</v>
      </c>
      <c r="AD143">
        <f t="shared" si="0"/>
        <v>0</v>
      </c>
      <c r="AE143">
        <f t="shared" si="0"/>
        <v>0</v>
      </c>
      <c r="AF143">
        <f t="shared" si="0"/>
        <v>0</v>
      </c>
    </row>
    <row r="144" spans="1:32" x14ac:dyDescent="0.3">
      <c r="I144">
        <f t="shared" si="1"/>
        <v>0</v>
      </c>
      <c r="J144">
        <f t="shared" si="0"/>
        <v>0</v>
      </c>
      <c r="K144">
        <f t="shared" si="0"/>
        <v>0</v>
      </c>
      <c r="L144">
        <f t="shared" si="0"/>
        <v>0</v>
      </c>
      <c r="M144">
        <f t="shared" si="0"/>
        <v>0</v>
      </c>
      <c r="N144">
        <f t="shared" si="0"/>
        <v>1</v>
      </c>
      <c r="O144">
        <f t="shared" si="0"/>
        <v>0</v>
      </c>
      <c r="P144">
        <f t="shared" si="0"/>
        <v>0</v>
      </c>
      <c r="Q144">
        <f t="shared" si="0"/>
        <v>0</v>
      </c>
      <c r="R144">
        <f t="shared" si="0"/>
        <v>0</v>
      </c>
      <c r="S144">
        <f t="shared" si="0"/>
        <v>0</v>
      </c>
      <c r="T144">
        <f t="shared" si="0"/>
        <v>0</v>
      </c>
      <c r="U144">
        <f t="shared" si="0"/>
        <v>0</v>
      </c>
      <c r="V144">
        <f t="shared" si="0"/>
        <v>0</v>
      </c>
      <c r="W144">
        <f t="shared" si="0"/>
        <v>0</v>
      </c>
      <c r="X144">
        <f t="shared" si="0"/>
        <v>0</v>
      </c>
      <c r="Y144">
        <f t="shared" si="0"/>
        <v>0</v>
      </c>
      <c r="Z144">
        <f t="shared" si="0"/>
        <v>0</v>
      </c>
      <c r="AA144">
        <f t="shared" si="0"/>
        <v>0</v>
      </c>
      <c r="AB144">
        <f t="shared" si="0"/>
        <v>0</v>
      </c>
      <c r="AC144">
        <f t="shared" si="0"/>
        <v>0</v>
      </c>
      <c r="AD144">
        <f t="shared" si="0"/>
        <v>0</v>
      </c>
      <c r="AE144">
        <f t="shared" si="0"/>
        <v>0</v>
      </c>
      <c r="AF144">
        <f t="shared" si="0"/>
        <v>0</v>
      </c>
    </row>
    <row r="145" spans="9:32" x14ac:dyDescent="0.3">
      <c r="I145">
        <f t="shared" si="1"/>
        <v>0</v>
      </c>
      <c r="J145">
        <f t="shared" si="0"/>
        <v>0</v>
      </c>
      <c r="K145">
        <f t="shared" si="0"/>
        <v>0</v>
      </c>
      <c r="L145">
        <f t="shared" si="0"/>
        <v>0</v>
      </c>
      <c r="M145">
        <f t="shared" si="0"/>
        <v>1</v>
      </c>
      <c r="N145">
        <f t="shared" si="0"/>
        <v>0</v>
      </c>
      <c r="O145">
        <f t="shared" si="0"/>
        <v>0</v>
      </c>
      <c r="P145">
        <f t="shared" si="0"/>
        <v>0</v>
      </c>
      <c r="Q145">
        <f t="shared" si="0"/>
        <v>0</v>
      </c>
      <c r="R145">
        <f t="shared" si="0"/>
        <v>0</v>
      </c>
      <c r="S145">
        <f t="shared" si="0"/>
        <v>0</v>
      </c>
      <c r="T145">
        <f t="shared" si="0"/>
        <v>0</v>
      </c>
      <c r="U145">
        <f t="shared" si="0"/>
        <v>0</v>
      </c>
      <c r="V145">
        <f t="shared" si="0"/>
        <v>0</v>
      </c>
      <c r="W145">
        <f t="shared" si="0"/>
        <v>0</v>
      </c>
      <c r="X145">
        <f t="shared" si="0"/>
        <v>0</v>
      </c>
      <c r="Y145">
        <f t="shared" si="0"/>
        <v>0</v>
      </c>
      <c r="Z145">
        <f t="shared" si="0"/>
        <v>0</v>
      </c>
      <c r="AA145">
        <f t="shared" si="0"/>
        <v>0</v>
      </c>
      <c r="AB145">
        <f t="shared" si="0"/>
        <v>0</v>
      </c>
      <c r="AC145">
        <f t="shared" si="0"/>
        <v>0</v>
      </c>
      <c r="AD145">
        <f t="shared" si="0"/>
        <v>0</v>
      </c>
      <c r="AE145">
        <f t="shared" si="0"/>
        <v>0</v>
      </c>
      <c r="AF145">
        <f t="shared" si="0"/>
        <v>0</v>
      </c>
    </row>
    <row r="146" spans="9:32" x14ac:dyDescent="0.3">
      <c r="I146">
        <f t="shared" si="1"/>
        <v>0</v>
      </c>
      <c r="J146">
        <f t="shared" si="0"/>
        <v>0</v>
      </c>
      <c r="K146">
        <f t="shared" si="0"/>
        <v>0</v>
      </c>
      <c r="L146">
        <f t="shared" si="0"/>
        <v>0</v>
      </c>
      <c r="M146">
        <f t="shared" si="0"/>
        <v>0</v>
      </c>
      <c r="N146">
        <f t="shared" si="0"/>
        <v>1</v>
      </c>
      <c r="O146">
        <f t="shared" si="0"/>
        <v>0</v>
      </c>
      <c r="P146">
        <f t="shared" si="0"/>
        <v>0</v>
      </c>
      <c r="Q146">
        <f t="shared" si="0"/>
        <v>0</v>
      </c>
      <c r="R146">
        <f t="shared" si="0"/>
        <v>0</v>
      </c>
      <c r="S146">
        <f t="shared" si="0"/>
        <v>0</v>
      </c>
      <c r="T146">
        <f t="shared" si="0"/>
        <v>0</v>
      </c>
      <c r="U146">
        <f t="shared" si="0"/>
        <v>0</v>
      </c>
      <c r="V146">
        <f t="shared" si="0"/>
        <v>0</v>
      </c>
      <c r="W146">
        <f t="shared" si="0"/>
        <v>0</v>
      </c>
      <c r="X146">
        <f t="shared" si="0"/>
        <v>0</v>
      </c>
      <c r="Y146">
        <f t="shared" si="0"/>
        <v>0</v>
      </c>
      <c r="Z146">
        <f t="shared" si="0"/>
        <v>0</v>
      </c>
      <c r="AA146">
        <f t="shared" si="0"/>
        <v>0</v>
      </c>
      <c r="AB146">
        <f t="shared" si="0"/>
        <v>0</v>
      </c>
      <c r="AC146">
        <f t="shared" si="0"/>
        <v>0</v>
      </c>
      <c r="AD146">
        <f t="shared" si="0"/>
        <v>0</v>
      </c>
      <c r="AE146">
        <f t="shared" si="0"/>
        <v>0</v>
      </c>
      <c r="AF146">
        <f t="shared" si="0"/>
        <v>0</v>
      </c>
    </row>
    <row r="147" spans="9:32" x14ac:dyDescent="0.3">
      <c r="I147">
        <f t="shared" si="1"/>
        <v>0</v>
      </c>
      <c r="J147">
        <f t="shared" si="0"/>
        <v>0</v>
      </c>
      <c r="K147">
        <f t="shared" si="0"/>
        <v>0</v>
      </c>
      <c r="L147">
        <f t="shared" si="0"/>
        <v>0</v>
      </c>
      <c r="M147">
        <f t="shared" si="0"/>
        <v>1</v>
      </c>
      <c r="N147">
        <f t="shared" si="0"/>
        <v>0</v>
      </c>
      <c r="O147">
        <f t="shared" si="0"/>
        <v>0</v>
      </c>
      <c r="P147">
        <f t="shared" si="0"/>
        <v>0</v>
      </c>
      <c r="Q147">
        <f t="shared" si="0"/>
        <v>0</v>
      </c>
      <c r="R147">
        <f t="shared" si="0"/>
        <v>0</v>
      </c>
      <c r="S147">
        <f t="shared" si="0"/>
        <v>0</v>
      </c>
      <c r="T147">
        <f t="shared" si="0"/>
        <v>0</v>
      </c>
      <c r="U147">
        <f t="shared" si="0"/>
        <v>0</v>
      </c>
      <c r="V147">
        <f t="shared" si="0"/>
        <v>0</v>
      </c>
      <c r="W147">
        <f t="shared" si="0"/>
        <v>0</v>
      </c>
      <c r="X147">
        <f t="shared" si="0"/>
        <v>0</v>
      </c>
      <c r="Y147">
        <f t="shared" si="0"/>
        <v>0</v>
      </c>
      <c r="Z147">
        <f t="shared" si="0"/>
        <v>0</v>
      </c>
      <c r="AA147">
        <f t="shared" si="0"/>
        <v>0</v>
      </c>
      <c r="AB147">
        <f t="shared" si="0"/>
        <v>0</v>
      </c>
      <c r="AC147">
        <f t="shared" si="0"/>
        <v>0</v>
      </c>
      <c r="AD147">
        <f t="shared" si="0"/>
        <v>0</v>
      </c>
      <c r="AE147">
        <f t="shared" si="0"/>
        <v>0</v>
      </c>
      <c r="AF147">
        <f t="shared" si="0"/>
        <v>0</v>
      </c>
    </row>
    <row r="148" spans="9:32" x14ac:dyDescent="0.3">
      <c r="I148">
        <f t="shared" si="1"/>
        <v>0</v>
      </c>
      <c r="J148">
        <f t="shared" si="0"/>
        <v>0</v>
      </c>
      <c r="K148">
        <f t="shared" si="0"/>
        <v>0</v>
      </c>
      <c r="L148">
        <f t="shared" si="0"/>
        <v>0</v>
      </c>
      <c r="M148">
        <f t="shared" si="0"/>
        <v>0</v>
      </c>
      <c r="N148">
        <f t="shared" si="0"/>
        <v>1</v>
      </c>
      <c r="O148">
        <f t="shared" si="0"/>
        <v>0</v>
      </c>
      <c r="P148">
        <f t="shared" si="0"/>
        <v>0</v>
      </c>
      <c r="Q148">
        <f t="shared" si="0"/>
        <v>0</v>
      </c>
      <c r="R148">
        <f t="shared" si="0"/>
        <v>0</v>
      </c>
      <c r="S148">
        <f t="shared" si="0"/>
        <v>0</v>
      </c>
      <c r="T148">
        <f t="shared" si="0"/>
        <v>0</v>
      </c>
      <c r="U148">
        <f t="shared" si="0"/>
        <v>0</v>
      </c>
      <c r="V148">
        <f t="shared" si="0"/>
        <v>0</v>
      </c>
      <c r="W148">
        <f t="shared" si="0"/>
        <v>0</v>
      </c>
      <c r="X148">
        <f t="shared" si="0"/>
        <v>0</v>
      </c>
      <c r="Y148">
        <f t="shared" si="0"/>
        <v>0</v>
      </c>
      <c r="Z148">
        <f t="shared" si="0"/>
        <v>0</v>
      </c>
      <c r="AA148">
        <f t="shared" si="0"/>
        <v>0</v>
      </c>
      <c r="AB148">
        <f t="shared" si="0"/>
        <v>0</v>
      </c>
      <c r="AC148">
        <f t="shared" si="0"/>
        <v>0</v>
      </c>
      <c r="AD148">
        <f t="shared" si="0"/>
        <v>0</v>
      </c>
      <c r="AE148">
        <f t="shared" si="0"/>
        <v>0</v>
      </c>
      <c r="AF148">
        <f t="shared" si="0"/>
        <v>0</v>
      </c>
    </row>
    <row r="149" spans="9:32" x14ac:dyDescent="0.3">
      <c r="I149">
        <f t="shared" si="1"/>
        <v>0</v>
      </c>
      <c r="J149">
        <f t="shared" si="0"/>
        <v>0</v>
      </c>
      <c r="K149">
        <f t="shared" si="0"/>
        <v>0</v>
      </c>
      <c r="L149">
        <f t="shared" si="0"/>
        <v>0</v>
      </c>
      <c r="M149">
        <f t="shared" si="0"/>
        <v>0</v>
      </c>
      <c r="N149">
        <f t="shared" si="0"/>
        <v>0</v>
      </c>
      <c r="O149">
        <f t="shared" si="0"/>
        <v>0</v>
      </c>
      <c r="P149">
        <f t="shared" si="0"/>
        <v>0</v>
      </c>
      <c r="Q149">
        <f t="shared" si="0"/>
        <v>0</v>
      </c>
      <c r="R149">
        <f t="shared" si="0"/>
        <v>0</v>
      </c>
      <c r="S149">
        <f t="shared" si="0"/>
        <v>0</v>
      </c>
      <c r="T149">
        <f t="shared" si="0"/>
        <v>0</v>
      </c>
      <c r="U149">
        <f t="shared" si="0"/>
        <v>0</v>
      </c>
      <c r="V149">
        <f t="shared" si="0"/>
        <v>0</v>
      </c>
      <c r="W149">
        <f t="shared" si="0"/>
        <v>0</v>
      </c>
      <c r="X149">
        <f t="shared" si="0"/>
        <v>0</v>
      </c>
      <c r="Y149">
        <f t="shared" si="0"/>
        <v>0</v>
      </c>
      <c r="Z149">
        <f t="shared" si="0"/>
        <v>0</v>
      </c>
      <c r="AA149">
        <f t="shared" si="0"/>
        <v>0</v>
      </c>
      <c r="AB149">
        <f t="shared" si="0"/>
        <v>0</v>
      </c>
      <c r="AC149">
        <f t="shared" si="0"/>
        <v>0</v>
      </c>
      <c r="AD149">
        <f t="shared" si="0"/>
        <v>0</v>
      </c>
      <c r="AE149">
        <f t="shared" si="0"/>
        <v>0</v>
      </c>
      <c r="AF149">
        <f t="shared" si="0"/>
        <v>0</v>
      </c>
    </row>
    <row r="150" spans="9:32" x14ac:dyDescent="0.3">
      <c r="I150">
        <f t="shared" si="1"/>
        <v>0</v>
      </c>
      <c r="J150">
        <f t="shared" si="0"/>
        <v>0</v>
      </c>
      <c r="K150">
        <f t="shared" si="0"/>
        <v>0</v>
      </c>
      <c r="L150">
        <f t="shared" si="0"/>
        <v>0</v>
      </c>
      <c r="M150">
        <f t="shared" si="0"/>
        <v>0</v>
      </c>
      <c r="N150">
        <f t="shared" si="0"/>
        <v>0</v>
      </c>
      <c r="O150">
        <f t="shared" si="0"/>
        <v>0</v>
      </c>
      <c r="P150">
        <f t="shared" si="0"/>
        <v>0</v>
      </c>
      <c r="Q150">
        <f t="shared" si="0"/>
        <v>0</v>
      </c>
      <c r="R150">
        <f t="shared" si="0"/>
        <v>0</v>
      </c>
      <c r="S150">
        <f t="shared" si="0"/>
        <v>0</v>
      </c>
      <c r="T150">
        <f t="shared" si="0"/>
        <v>0</v>
      </c>
      <c r="U150">
        <f t="shared" si="0"/>
        <v>0</v>
      </c>
      <c r="V150">
        <f t="shared" si="0"/>
        <v>0</v>
      </c>
      <c r="W150">
        <f t="shared" si="0"/>
        <v>0</v>
      </c>
      <c r="X150">
        <f t="shared" si="0"/>
        <v>0</v>
      </c>
      <c r="Y150">
        <f t="shared" si="0"/>
        <v>0</v>
      </c>
      <c r="Z150">
        <f t="shared" si="0"/>
        <v>0</v>
      </c>
      <c r="AA150">
        <f t="shared" si="0"/>
        <v>0</v>
      </c>
      <c r="AB150">
        <f t="shared" si="0"/>
        <v>0</v>
      </c>
      <c r="AC150">
        <f t="shared" si="0"/>
        <v>0</v>
      </c>
      <c r="AD150">
        <f t="shared" si="0"/>
        <v>0</v>
      </c>
      <c r="AE150">
        <f t="shared" si="0"/>
        <v>0</v>
      </c>
      <c r="AF150">
        <f t="shared" si="0"/>
        <v>0</v>
      </c>
    </row>
    <row r="151" spans="9:32" x14ac:dyDescent="0.3">
      <c r="I151">
        <f t="shared" si="1"/>
        <v>0</v>
      </c>
      <c r="J151">
        <f t="shared" si="0"/>
        <v>0</v>
      </c>
      <c r="K151">
        <f t="shared" si="0"/>
        <v>0</v>
      </c>
      <c r="L151">
        <f t="shared" si="0"/>
        <v>0</v>
      </c>
      <c r="M151">
        <f t="shared" si="0"/>
        <v>0</v>
      </c>
      <c r="N151">
        <f t="shared" si="0"/>
        <v>0</v>
      </c>
      <c r="O151">
        <f t="shared" si="0"/>
        <v>0</v>
      </c>
      <c r="P151">
        <f t="shared" si="0"/>
        <v>0</v>
      </c>
      <c r="Q151">
        <f t="shared" si="0"/>
        <v>0</v>
      </c>
      <c r="R151">
        <f t="shared" si="0"/>
        <v>0</v>
      </c>
      <c r="S151">
        <f t="shared" si="0"/>
        <v>0</v>
      </c>
      <c r="T151">
        <f t="shared" si="0"/>
        <v>0</v>
      </c>
      <c r="U151">
        <f t="shared" si="0"/>
        <v>0</v>
      </c>
      <c r="V151">
        <f t="shared" si="0"/>
        <v>0</v>
      </c>
      <c r="W151">
        <f t="shared" si="0"/>
        <v>0</v>
      </c>
      <c r="X151">
        <f t="shared" si="0"/>
        <v>0</v>
      </c>
      <c r="Y151">
        <f t="shared" si="0"/>
        <v>0</v>
      </c>
      <c r="Z151">
        <f t="shared" si="0"/>
        <v>0</v>
      </c>
      <c r="AA151">
        <f t="shared" si="0"/>
        <v>0</v>
      </c>
      <c r="AB151">
        <f t="shared" si="0"/>
        <v>0</v>
      </c>
      <c r="AC151">
        <f t="shared" si="0"/>
        <v>0</v>
      </c>
      <c r="AD151">
        <f t="shared" si="0"/>
        <v>0</v>
      </c>
      <c r="AE151">
        <f t="shared" si="0"/>
        <v>0</v>
      </c>
      <c r="AF151">
        <f t="shared" si="0"/>
        <v>0</v>
      </c>
    </row>
    <row r="152" spans="9:32" x14ac:dyDescent="0.3">
      <c r="I152">
        <f t="shared" si="1"/>
        <v>0</v>
      </c>
      <c r="J152">
        <f t="shared" si="0"/>
        <v>0</v>
      </c>
      <c r="K152">
        <f t="shared" si="0"/>
        <v>0</v>
      </c>
      <c r="L152">
        <f t="shared" si="0"/>
        <v>0</v>
      </c>
      <c r="M152">
        <f t="shared" si="0"/>
        <v>0</v>
      </c>
      <c r="N152">
        <f t="shared" si="0"/>
        <v>0</v>
      </c>
      <c r="O152">
        <f t="shared" si="0"/>
        <v>0</v>
      </c>
      <c r="P152">
        <f t="shared" si="0"/>
        <v>0</v>
      </c>
      <c r="Q152">
        <f t="shared" si="0"/>
        <v>0</v>
      </c>
      <c r="R152">
        <f t="shared" si="0"/>
        <v>0</v>
      </c>
      <c r="S152">
        <f t="shared" si="0"/>
        <v>0</v>
      </c>
      <c r="T152">
        <f t="shared" si="0"/>
        <v>0</v>
      </c>
      <c r="U152">
        <f t="shared" si="0"/>
        <v>0</v>
      </c>
      <c r="V152">
        <f t="shared" si="0"/>
        <v>0</v>
      </c>
      <c r="W152">
        <f t="shared" si="0"/>
        <v>0</v>
      </c>
      <c r="X152">
        <f t="shared" si="0"/>
        <v>0</v>
      </c>
      <c r="Y152">
        <f t="shared" si="0"/>
        <v>0</v>
      </c>
      <c r="Z152">
        <f t="shared" si="0"/>
        <v>0</v>
      </c>
      <c r="AA152">
        <f t="shared" ref="J152:AF163" si="2">IF(AA13&gt;0,1,0)*IF(Z13=0,1,0)</f>
        <v>0</v>
      </c>
      <c r="AB152">
        <f t="shared" si="2"/>
        <v>0</v>
      </c>
      <c r="AC152">
        <f t="shared" si="2"/>
        <v>0</v>
      </c>
      <c r="AD152">
        <f t="shared" si="2"/>
        <v>0</v>
      </c>
      <c r="AE152">
        <f t="shared" si="2"/>
        <v>0</v>
      </c>
      <c r="AF152">
        <f t="shared" si="2"/>
        <v>0</v>
      </c>
    </row>
    <row r="153" spans="9:32" x14ac:dyDescent="0.3">
      <c r="I153">
        <f t="shared" si="1"/>
        <v>0</v>
      </c>
      <c r="J153">
        <f t="shared" si="2"/>
        <v>0</v>
      </c>
      <c r="K153">
        <f t="shared" si="2"/>
        <v>0</v>
      </c>
      <c r="L153">
        <f t="shared" si="2"/>
        <v>0</v>
      </c>
      <c r="M153">
        <f t="shared" si="2"/>
        <v>0</v>
      </c>
      <c r="N153">
        <f t="shared" si="2"/>
        <v>0</v>
      </c>
      <c r="O153">
        <f t="shared" si="2"/>
        <v>0</v>
      </c>
      <c r="P153">
        <f t="shared" si="2"/>
        <v>0</v>
      </c>
      <c r="Q153">
        <f t="shared" si="2"/>
        <v>0</v>
      </c>
      <c r="R153">
        <f t="shared" si="2"/>
        <v>0</v>
      </c>
      <c r="S153">
        <f t="shared" si="2"/>
        <v>0</v>
      </c>
      <c r="T153">
        <f t="shared" si="2"/>
        <v>0</v>
      </c>
      <c r="U153">
        <f t="shared" si="2"/>
        <v>0</v>
      </c>
      <c r="V153">
        <f t="shared" si="2"/>
        <v>0</v>
      </c>
      <c r="W153">
        <f t="shared" si="2"/>
        <v>0</v>
      </c>
      <c r="X153">
        <f t="shared" si="2"/>
        <v>0</v>
      </c>
      <c r="Y153">
        <f t="shared" si="2"/>
        <v>0</v>
      </c>
      <c r="Z153">
        <f t="shared" si="2"/>
        <v>0</v>
      </c>
      <c r="AA153">
        <f t="shared" si="2"/>
        <v>0</v>
      </c>
      <c r="AB153">
        <f t="shared" si="2"/>
        <v>0</v>
      </c>
      <c r="AC153">
        <f t="shared" si="2"/>
        <v>0</v>
      </c>
      <c r="AD153">
        <f t="shared" si="2"/>
        <v>0</v>
      </c>
      <c r="AE153">
        <f t="shared" si="2"/>
        <v>0</v>
      </c>
      <c r="AF153">
        <f t="shared" si="2"/>
        <v>0</v>
      </c>
    </row>
    <row r="154" spans="9:32" x14ac:dyDescent="0.3">
      <c r="I154">
        <f t="shared" si="1"/>
        <v>0</v>
      </c>
      <c r="J154">
        <f t="shared" si="2"/>
        <v>0</v>
      </c>
      <c r="K154">
        <f t="shared" si="2"/>
        <v>0</v>
      </c>
      <c r="L154">
        <f t="shared" si="2"/>
        <v>0</v>
      </c>
      <c r="M154">
        <f t="shared" si="2"/>
        <v>0</v>
      </c>
      <c r="N154">
        <f t="shared" si="2"/>
        <v>0</v>
      </c>
      <c r="O154">
        <f t="shared" si="2"/>
        <v>0</v>
      </c>
      <c r="P154">
        <f t="shared" si="2"/>
        <v>0</v>
      </c>
      <c r="Q154">
        <f t="shared" si="2"/>
        <v>0</v>
      </c>
      <c r="R154">
        <f t="shared" si="2"/>
        <v>0</v>
      </c>
      <c r="S154">
        <f t="shared" si="2"/>
        <v>0</v>
      </c>
      <c r="T154">
        <f t="shared" si="2"/>
        <v>0</v>
      </c>
      <c r="U154">
        <f t="shared" si="2"/>
        <v>0</v>
      </c>
      <c r="V154">
        <f t="shared" si="2"/>
        <v>0</v>
      </c>
      <c r="W154">
        <f t="shared" si="2"/>
        <v>0</v>
      </c>
      <c r="X154">
        <f t="shared" si="2"/>
        <v>0</v>
      </c>
      <c r="Y154">
        <f t="shared" si="2"/>
        <v>0</v>
      </c>
      <c r="Z154">
        <f t="shared" si="2"/>
        <v>0</v>
      </c>
      <c r="AA154">
        <f t="shared" si="2"/>
        <v>0</v>
      </c>
      <c r="AB154">
        <f t="shared" si="2"/>
        <v>0</v>
      </c>
      <c r="AC154">
        <f t="shared" si="2"/>
        <v>0</v>
      </c>
      <c r="AD154">
        <f t="shared" si="2"/>
        <v>0</v>
      </c>
      <c r="AE154">
        <f t="shared" si="2"/>
        <v>0</v>
      </c>
      <c r="AF154">
        <f t="shared" si="2"/>
        <v>0</v>
      </c>
    </row>
    <row r="155" spans="9:32" x14ac:dyDescent="0.3">
      <c r="I155">
        <f t="shared" si="1"/>
        <v>0</v>
      </c>
      <c r="J155">
        <f t="shared" si="2"/>
        <v>0</v>
      </c>
      <c r="K155">
        <f t="shared" si="2"/>
        <v>0</v>
      </c>
      <c r="L155">
        <f t="shared" si="2"/>
        <v>0</v>
      </c>
      <c r="M155">
        <f t="shared" si="2"/>
        <v>0</v>
      </c>
      <c r="N155">
        <f t="shared" si="2"/>
        <v>0</v>
      </c>
      <c r="O155">
        <f t="shared" si="2"/>
        <v>0</v>
      </c>
      <c r="P155">
        <f t="shared" si="2"/>
        <v>0</v>
      </c>
      <c r="Q155">
        <f t="shared" si="2"/>
        <v>0</v>
      </c>
      <c r="R155">
        <f t="shared" si="2"/>
        <v>0</v>
      </c>
      <c r="S155">
        <f t="shared" si="2"/>
        <v>0</v>
      </c>
      <c r="T155">
        <f t="shared" si="2"/>
        <v>0</v>
      </c>
      <c r="U155">
        <f t="shared" si="2"/>
        <v>0</v>
      </c>
      <c r="V155">
        <f t="shared" si="2"/>
        <v>0</v>
      </c>
      <c r="W155">
        <f t="shared" si="2"/>
        <v>0</v>
      </c>
      <c r="X155">
        <f t="shared" si="2"/>
        <v>0</v>
      </c>
      <c r="Y155">
        <f t="shared" si="2"/>
        <v>0</v>
      </c>
      <c r="Z155">
        <f t="shared" si="2"/>
        <v>0</v>
      </c>
      <c r="AA155">
        <f t="shared" si="2"/>
        <v>0</v>
      </c>
      <c r="AB155">
        <f t="shared" si="2"/>
        <v>0</v>
      </c>
      <c r="AC155">
        <f t="shared" si="2"/>
        <v>0</v>
      </c>
      <c r="AD155">
        <f t="shared" si="2"/>
        <v>0</v>
      </c>
      <c r="AE155">
        <f t="shared" si="2"/>
        <v>0</v>
      </c>
      <c r="AF155">
        <f t="shared" si="2"/>
        <v>0</v>
      </c>
    </row>
    <row r="156" spans="9:32" x14ac:dyDescent="0.3">
      <c r="I156">
        <f t="shared" si="1"/>
        <v>0</v>
      </c>
      <c r="J156">
        <f t="shared" si="2"/>
        <v>0</v>
      </c>
      <c r="K156">
        <f t="shared" si="2"/>
        <v>0</v>
      </c>
      <c r="L156">
        <f t="shared" si="2"/>
        <v>0</v>
      </c>
      <c r="M156">
        <f t="shared" si="2"/>
        <v>0</v>
      </c>
      <c r="N156">
        <f t="shared" si="2"/>
        <v>0</v>
      </c>
      <c r="O156">
        <f t="shared" si="2"/>
        <v>0</v>
      </c>
      <c r="P156">
        <f t="shared" si="2"/>
        <v>0</v>
      </c>
      <c r="Q156">
        <f t="shared" si="2"/>
        <v>0</v>
      </c>
      <c r="R156">
        <f t="shared" si="2"/>
        <v>0</v>
      </c>
      <c r="S156">
        <f t="shared" si="2"/>
        <v>0</v>
      </c>
      <c r="T156">
        <f t="shared" si="2"/>
        <v>0</v>
      </c>
      <c r="U156">
        <f t="shared" si="2"/>
        <v>0</v>
      </c>
      <c r="V156">
        <f t="shared" si="2"/>
        <v>0</v>
      </c>
      <c r="W156">
        <f t="shared" si="2"/>
        <v>0</v>
      </c>
      <c r="X156">
        <f t="shared" si="2"/>
        <v>0</v>
      </c>
      <c r="Y156">
        <f t="shared" si="2"/>
        <v>0</v>
      </c>
      <c r="Z156">
        <f t="shared" si="2"/>
        <v>0</v>
      </c>
      <c r="AA156">
        <f t="shared" si="2"/>
        <v>0</v>
      </c>
      <c r="AB156">
        <f t="shared" si="2"/>
        <v>0</v>
      </c>
      <c r="AC156">
        <f t="shared" si="2"/>
        <v>0</v>
      </c>
      <c r="AD156">
        <f t="shared" si="2"/>
        <v>0</v>
      </c>
      <c r="AE156">
        <f t="shared" si="2"/>
        <v>0</v>
      </c>
      <c r="AF156">
        <f t="shared" si="2"/>
        <v>0</v>
      </c>
    </row>
    <row r="157" spans="9:32" x14ac:dyDescent="0.3">
      <c r="I157">
        <f t="shared" si="1"/>
        <v>0</v>
      </c>
      <c r="J157">
        <f t="shared" si="2"/>
        <v>0</v>
      </c>
      <c r="K157">
        <f t="shared" si="2"/>
        <v>0</v>
      </c>
      <c r="L157">
        <f t="shared" si="2"/>
        <v>0</v>
      </c>
      <c r="M157">
        <f t="shared" si="2"/>
        <v>0</v>
      </c>
      <c r="N157">
        <f t="shared" si="2"/>
        <v>0</v>
      </c>
      <c r="O157">
        <f t="shared" si="2"/>
        <v>0</v>
      </c>
      <c r="P157">
        <f t="shared" si="2"/>
        <v>0</v>
      </c>
      <c r="Q157">
        <f t="shared" si="2"/>
        <v>0</v>
      </c>
      <c r="R157">
        <f t="shared" si="2"/>
        <v>0</v>
      </c>
      <c r="S157">
        <f t="shared" si="2"/>
        <v>0</v>
      </c>
      <c r="T157">
        <f t="shared" si="2"/>
        <v>0</v>
      </c>
      <c r="U157">
        <f t="shared" si="2"/>
        <v>0</v>
      </c>
      <c r="V157">
        <f t="shared" si="2"/>
        <v>0</v>
      </c>
      <c r="W157">
        <f t="shared" si="2"/>
        <v>0</v>
      </c>
      <c r="X157">
        <f t="shared" si="2"/>
        <v>0</v>
      </c>
      <c r="Y157">
        <f t="shared" si="2"/>
        <v>0</v>
      </c>
      <c r="Z157">
        <f t="shared" si="2"/>
        <v>0</v>
      </c>
      <c r="AA157">
        <f t="shared" si="2"/>
        <v>0</v>
      </c>
      <c r="AB157">
        <f t="shared" si="2"/>
        <v>0</v>
      </c>
      <c r="AC157">
        <f t="shared" si="2"/>
        <v>0</v>
      </c>
      <c r="AD157">
        <f t="shared" si="2"/>
        <v>0</v>
      </c>
      <c r="AE157">
        <f t="shared" si="2"/>
        <v>0</v>
      </c>
      <c r="AF157">
        <f t="shared" si="2"/>
        <v>0</v>
      </c>
    </row>
    <row r="158" spans="9:32" x14ac:dyDescent="0.3">
      <c r="I158">
        <f t="shared" si="1"/>
        <v>0</v>
      </c>
      <c r="J158">
        <f t="shared" si="2"/>
        <v>0</v>
      </c>
      <c r="K158">
        <f t="shared" si="2"/>
        <v>0</v>
      </c>
      <c r="L158">
        <f t="shared" si="2"/>
        <v>0</v>
      </c>
      <c r="M158">
        <f t="shared" si="2"/>
        <v>0</v>
      </c>
      <c r="N158">
        <f t="shared" si="2"/>
        <v>0</v>
      </c>
      <c r="O158">
        <f t="shared" si="2"/>
        <v>0</v>
      </c>
      <c r="P158">
        <f t="shared" si="2"/>
        <v>0</v>
      </c>
      <c r="Q158">
        <f t="shared" si="2"/>
        <v>0</v>
      </c>
      <c r="R158">
        <f t="shared" si="2"/>
        <v>0</v>
      </c>
      <c r="S158">
        <f t="shared" si="2"/>
        <v>0</v>
      </c>
      <c r="T158">
        <f t="shared" si="2"/>
        <v>0</v>
      </c>
      <c r="U158">
        <f t="shared" si="2"/>
        <v>0</v>
      </c>
      <c r="V158">
        <f t="shared" si="2"/>
        <v>0</v>
      </c>
      <c r="W158">
        <f t="shared" si="2"/>
        <v>0</v>
      </c>
      <c r="X158">
        <f t="shared" si="2"/>
        <v>0</v>
      </c>
      <c r="Y158">
        <f t="shared" si="2"/>
        <v>0</v>
      </c>
      <c r="Z158">
        <f t="shared" si="2"/>
        <v>0</v>
      </c>
      <c r="AA158">
        <f t="shared" si="2"/>
        <v>0</v>
      </c>
      <c r="AB158">
        <f t="shared" si="2"/>
        <v>0</v>
      </c>
      <c r="AC158">
        <f t="shared" si="2"/>
        <v>0</v>
      </c>
      <c r="AD158">
        <f t="shared" si="2"/>
        <v>0</v>
      </c>
      <c r="AE158">
        <f t="shared" si="2"/>
        <v>0</v>
      </c>
      <c r="AF158">
        <f t="shared" si="2"/>
        <v>0</v>
      </c>
    </row>
    <row r="159" spans="9:32" x14ac:dyDescent="0.3">
      <c r="I159">
        <f t="shared" si="1"/>
        <v>0</v>
      </c>
      <c r="J159">
        <f t="shared" si="2"/>
        <v>0</v>
      </c>
      <c r="K159">
        <f t="shared" si="2"/>
        <v>0</v>
      </c>
      <c r="L159">
        <f t="shared" si="2"/>
        <v>0</v>
      </c>
      <c r="M159">
        <f t="shared" si="2"/>
        <v>0</v>
      </c>
      <c r="N159">
        <f t="shared" si="2"/>
        <v>0</v>
      </c>
      <c r="O159">
        <f t="shared" si="2"/>
        <v>0</v>
      </c>
      <c r="P159">
        <f t="shared" si="2"/>
        <v>0</v>
      </c>
      <c r="Q159">
        <f t="shared" si="2"/>
        <v>0</v>
      </c>
      <c r="R159">
        <f t="shared" si="2"/>
        <v>0</v>
      </c>
      <c r="S159">
        <f t="shared" si="2"/>
        <v>0</v>
      </c>
      <c r="T159">
        <f t="shared" si="2"/>
        <v>0</v>
      </c>
      <c r="U159">
        <f t="shared" si="2"/>
        <v>0</v>
      </c>
      <c r="V159">
        <f t="shared" si="2"/>
        <v>0</v>
      </c>
      <c r="W159">
        <f t="shared" si="2"/>
        <v>0</v>
      </c>
      <c r="X159">
        <f t="shared" si="2"/>
        <v>0</v>
      </c>
      <c r="Y159">
        <f t="shared" si="2"/>
        <v>0</v>
      </c>
      <c r="Z159">
        <f t="shared" si="2"/>
        <v>0</v>
      </c>
      <c r="AA159">
        <f t="shared" si="2"/>
        <v>0</v>
      </c>
      <c r="AB159">
        <f t="shared" si="2"/>
        <v>0</v>
      </c>
      <c r="AC159">
        <f t="shared" si="2"/>
        <v>0</v>
      </c>
      <c r="AD159">
        <f t="shared" si="2"/>
        <v>0</v>
      </c>
      <c r="AE159">
        <f t="shared" si="2"/>
        <v>0</v>
      </c>
      <c r="AF159">
        <f t="shared" si="2"/>
        <v>0</v>
      </c>
    </row>
    <row r="160" spans="9:32" x14ac:dyDescent="0.3">
      <c r="I160">
        <f t="shared" si="1"/>
        <v>0</v>
      </c>
      <c r="J160">
        <f t="shared" si="2"/>
        <v>0</v>
      </c>
      <c r="K160">
        <f t="shared" si="2"/>
        <v>0</v>
      </c>
      <c r="L160">
        <f t="shared" si="2"/>
        <v>0</v>
      </c>
      <c r="M160">
        <f t="shared" si="2"/>
        <v>0</v>
      </c>
      <c r="N160">
        <f t="shared" si="2"/>
        <v>0</v>
      </c>
      <c r="O160">
        <f t="shared" si="2"/>
        <v>0</v>
      </c>
      <c r="P160">
        <f t="shared" si="2"/>
        <v>0</v>
      </c>
      <c r="Q160">
        <f t="shared" si="2"/>
        <v>0</v>
      </c>
      <c r="R160">
        <f t="shared" si="2"/>
        <v>0</v>
      </c>
      <c r="S160">
        <f t="shared" si="2"/>
        <v>0</v>
      </c>
      <c r="T160">
        <f t="shared" si="2"/>
        <v>0</v>
      </c>
      <c r="U160">
        <f t="shared" si="2"/>
        <v>0</v>
      </c>
      <c r="V160">
        <f t="shared" si="2"/>
        <v>0</v>
      </c>
      <c r="W160">
        <f t="shared" si="2"/>
        <v>0</v>
      </c>
      <c r="X160">
        <f t="shared" si="2"/>
        <v>0</v>
      </c>
      <c r="Y160">
        <f t="shared" si="2"/>
        <v>0</v>
      </c>
      <c r="Z160">
        <f t="shared" si="2"/>
        <v>0</v>
      </c>
      <c r="AA160">
        <f t="shared" si="2"/>
        <v>0</v>
      </c>
      <c r="AB160">
        <f t="shared" si="2"/>
        <v>0</v>
      </c>
      <c r="AC160">
        <f t="shared" si="2"/>
        <v>0</v>
      </c>
      <c r="AD160">
        <f t="shared" si="2"/>
        <v>0</v>
      </c>
      <c r="AE160">
        <f t="shared" si="2"/>
        <v>0</v>
      </c>
      <c r="AF160">
        <f t="shared" si="2"/>
        <v>0</v>
      </c>
    </row>
    <row r="161" spans="9:32" x14ac:dyDescent="0.3">
      <c r="I161">
        <f t="shared" si="1"/>
        <v>0</v>
      </c>
      <c r="J161">
        <f t="shared" si="2"/>
        <v>0</v>
      </c>
      <c r="K161">
        <f t="shared" si="2"/>
        <v>0</v>
      </c>
      <c r="L161">
        <f t="shared" si="2"/>
        <v>0</v>
      </c>
      <c r="M161">
        <f t="shared" si="2"/>
        <v>0</v>
      </c>
      <c r="N161">
        <f t="shared" si="2"/>
        <v>0</v>
      </c>
      <c r="O161">
        <f t="shared" si="2"/>
        <v>0</v>
      </c>
      <c r="P161">
        <f t="shared" si="2"/>
        <v>0</v>
      </c>
      <c r="Q161">
        <f t="shared" si="2"/>
        <v>0</v>
      </c>
      <c r="R161">
        <f t="shared" si="2"/>
        <v>0</v>
      </c>
      <c r="S161">
        <f t="shared" si="2"/>
        <v>0</v>
      </c>
      <c r="T161">
        <f t="shared" si="2"/>
        <v>0</v>
      </c>
      <c r="U161">
        <f t="shared" si="2"/>
        <v>0</v>
      </c>
      <c r="V161">
        <f t="shared" si="2"/>
        <v>0</v>
      </c>
      <c r="W161">
        <f t="shared" si="2"/>
        <v>0</v>
      </c>
      <c r="X161">
        <f t="shared" si="2"/>
        <v>0</v>
      </c>
      <c r="Y161">
        <f t="shared" si="2"/>
        <v>0</v>
      </c>
      <c r="Z161">
        <f t="shared" si="2"/>
        <v>0</v>
      </c>
      <c r="AA161">
        <f t="shared" si="2"/>
        <v>0</v>
      </c>
      <c r="AB161">
        <f t="shared" si="2"/>
        <v>0</v>
      </c>
      <c r="AC161">
        <f t="shared" si="2"/>
        <v>0</v>
      </c>
      <c r="AD161">
        <f t="shared" si="2"/>
        <v>0</v>
      </c>
      <c r="AE161">
        <f t="shared" si="2"/>
        <v>0</v>
      </c>
      <c r="AF161">
        <f t="shared" si="2"/>
        <v>0</v>
      </c>
    </row>
    <row r="162" spans="9:32" x14ac:dyDescent="0.3">
      <c r="I162">
        <f t="shared" si="1"/>
        <v>0</v>
      </c>
      <c r="J162">
        <f t="shared" si="2"/>
        <v>0</v>
      </c>
      <c r="K162">
        <f t="shared" si="2"/>
        <v>0</v>
      </c>
      <c r="L162">
        <f t="shared" si="2"/>
        <v>0</v>
      </c>
      <c r="M162">
        <f t="shared" si="2"/>
        <v>0</v>
      </c>
      <c r="N162">
        <f t="shared" si="2"/>
        <v>0</v>
      </c>
      <c r="O162">
        <f t="shared" si="2"/>
        <v>0</v>
      </c>
      <c r="P162">
        <f t="shared" si="2"/>
        <v>0</v>
      </c>
      <c r="Q162">
        <f t="shared" si="2"/>
        <v>0</v>
      </c>
      <c r="R162">
        <f t="shared" si="2"/>
        <v>0</v>
      </c>
      <c r="S162">
        <f t="shared" si="2"/>
        <v>0</v>
      </c>
      <c r="T162">
        <f t="shared" si="2"/>
        <v>0</v>
      </c>
      <c r="U162">
        <f t="shared" si="2"/>
        <v>0</v>
      </c>
      <c r="V162">
        <f t="shared" si="2"/>
        <v>0</v>
      </c>
      <c r="W162">
        <f t="shared" si="2"/>
        <v>0</v>
      </c>
      <c r="X162">
        <f t="shared" si="2"/>
        <v>0</v>
      </c>
      <c r="Y162">
        <f t="shared" si="2"/>
        <v>0</v>
      </c>
      <c r="Z162">
        <f t="shared" si="2"/>
        <v>0</v>
      </c>
      <c r="AA162">
        <f t="shared" si="2"/>
        <v>0</v>
      </c>
      <c r="AB162">
        <f t="shared" si="2"/>
        <v>0</v>
      </c>
      <c r="AC162">
        <f t="shared" si="2"/>
        <v>0</v>
      </c>
      <c r="AD162">
        <f t="shared" si="2"/>
        <v>0</v>
      </c>
      <c r="AE162">
        <f t="shared" si="2"/>
        <v>0</v>
      </c>
      <c r="AF162">
        <f t="shared" si="2"/>
        <v>0</v>
      </c>
    </row>
    <row r="163" spans="9:32" x14ac:dyDescent="0.3">
      <c r="I163">
        <f t="shared" si="1"/>
        <v>0</v>
      </c>
      <c r="J163">
        <f t="shared" si="2"/>
        <v>0</v>
      </c>
      <c r="K163">
        <f t="shared" si="2"/>
        <v>0</v>
      </c>
      <c r="L163">
        <f t="shared" si="2"/>
        <v>0</v>
      </c>
      <c r="M163">
        <f t="shared" si="2"/>
        <v>0</v>
      </c>
      <c r="N163">
        <f t="shared" si="2"/>
        <v>0</v>
      </c>
      <c r="O163">
        <f t="shared" si="2"/>
        <v>0</v>
      </c>
      <c r="P163">
        <f t="shared" si="2"/>
        <v>0</v>
      </c>
      <c r="Q163">
        <f t="shared" si="2"/>
        <v>0</v>
      </c>
      <c r="R163">
        <f t="shared" si="2"/>
        <v>0</v>
      </c>
      <c r="S163">
        <f t="shared" si="2"/>
        <v>0</v>
      </c>
      <c r="T163">
        <f t="shared" si="2"/>
        <v>0</v>
      </c>
      <c r="U163">
        <f t="shared" si="2"/>
        <v>0</v>
      </c>
      <c r="V163">
        <f t="shared" si="2"/>
        <v>0</v>
      </c>
      <c r="W163">
        <f t="shared" si="2"/>
        <v>0</v>
      </c>
      <c r="X163">
        <f t="shared" si="2"/>
        <v>0</v>
      </c>
      <c r="Y163">
        <f t="shared" si="2"/>
        <v>0</v>
      </c>
      <c r="Z163">
        <f t="shared" si="2"/>
        <v>0</v>
      </c>
      <c r="AA163">
        <f t="shared" si="2"/>
        <v>0</v>
      </c>
      <c r="AB163">
        <f t="shared" si="2"/>
        <v>0</v>
      </c>
      <c r="AC163">
        <f t="shared" ref="J163:AF174" si="3">IF(AC24&gt;0,1,0)*IF(AB24=0,1,0)</f>
        <v>0</v>
      </c>
      <c r="AD163">
        <f t="shared" si="3"/>
        <v>0</v>
      </c>
      <c r="AE163">
        <f t="shared" si="3"/>
        <v>0</v>
      </c>
      <c r="AF163">
        <f t="shared" si="3"/>
        <v>0</v>
      </c>
    </row>
    <row r="164" spans="9:32" x14ac:dyDescent="0.3">
      <c r="I164">
        <f t="shared" si="1"/>
        <v>0</v>
      </c>
      <c r="J164">
        <f t="shared" si="3"/>
        <v>0</v>
      </c>
      <c r="K164">
        <f t="shared" si="3"/>
        <v>0</v>
      </c>
      <c r="L164">
        <f t="shared" si="3"/>
        <v>0</v>
      </c>
      <c r="M164">
        <f t="shared" si="3"/>
        <v>0</v>
      </c>
      <c r="N164">
        <f t="shared" si="3"/>
        <v>0</v>
      </c>
      <c r="O164">
        <f t="shared" si="3"/>
        <v>0</v>
      </c>
      <c r="P164">
        <f t="shared" si="3"/>
        <v>0</v>
      </c>
      <c r="Q164">
        <f t="shared" si="3"/>
        <v>0</v>
      </c>
      <c r="R164">
        <f t="shared" si="3"/>
        <v>0</v>
      </c>
      <c r="S164">
        <f t="shared" si="3"/>
        <v>0</v>
      </c>
      <c r="T164">
        <f t="shared" si="3"/>
        <v>0</v>
      </c>
      <c r="U164">
        <f t="shared" si="3"/>
        <v>0</v>
      </c>
      <c r="V164">
        <f t="shared" si="3"/>
        <v>0</v>
      </c>
      <c r="W164">
        <f t="shared" si="3"/>
        <v>0</v>
      </c>
      <c r="X164">
        <f t="shared" si="3"/>
        <v>0</v>
      </c>
      <c r="Y164">
        <f t="shared" si="3"/>
        <v>0</v>
      </c>
      <c r="Z164">
        <f t="shared" si="3"/>
        <v>0</v>
      </c>
      <c r="AA164">
        <f t="shared" si="3"/>
        <v>0</v>
      </c>
      <c r="AB164">
        <f t="shared" si="3"/>
        <v>0</v>
      </c>
      <c r="AC164">
        <f t="shared" si="3"/>
        <v>0</v>
      </c>
      <c r="AD164">
        <f t="shared" si="3"/>
        <v>0</v>
      </c>
      <c r="AE164">
        <f t="shared" si="3"/>
        <v>0</v>
      </c>
      <c r="AF164">
        <f t="shared" si="3"/>
        <v>0</v>
      </c>
    </row>
    <row r="165" spans="9:32" x14ac:dyDescent="0.3">
      <c r="I165">
        <f t="shared" si="1"/>
        <v>0</v>
      </c>
      <c r="J165">
        <f t="shared" si="3"/>
        <v>0</v>
      </c>
      <c r="K165">
        <f t="shared" si="3"/>
        <v>0</v>
      </c>
      <c r="L165">
        <f t="shared" si="3"/>
        <v>0</v>
      </c>
      <c r="M165">
        <f t="shared" si="3"/>
        <v>0</v>
      </c>
      <c r="N165">
        <f t="shared" si="3"/>
        <v>0</v>
      </c>
      <c r="O165">
        <f t="shared" si="3"/>
        <v>0</v>
      </c>
      <c r="P165">
        <f t="shared" si="3"/>
        <v>0</v>
      </c>
      <c r="Q165">
        <f t="shared" si="3"/>
        <v>0</v>
      </c>
      <c r="R165">
        <f t="shared" si="3"/>
        <v>0</v>
      </c>
      <c r="S165">
        <f t="shared" si="3"/>
        <v>0</v>
      </c>
      <c r="T165">
        <f t="shared" si="3"/>
        <v>0</v>
      </c>
      <c r="U165">
        <f t="shared" si="3"/>
        <v>0</v>
      </c>
      <c r="V165">
        <f t="shared" si="3"/>
        <v>0</v>
      </c>
      <c r="W165">
        <f t="shared" si="3"/>
        <v>0</v>
      </c>
      <c r="X165">
        <f t="shared" si="3"/>
        <v>0</v>
      </c>
      <c r="Y165">
        <f t="shared" si="3"/>
        <v>0</v>
      </c>
      <c r="Z165">
        <f t="shared" si="3"/>
        <v>0</v>
      </c>
      <c r="AA165">
        <f t="shared" si="3"/>
        <v>0</v>
      </c>
      <c r="AB165">
        <f t="shared" si="3"/>
        <v>0</v>
      </c>
      <c r="AC165">
        <f t="shared" si="3"/>
        <v>0</v>
      </c>
      <c r="AD165">
        <f t="shared" si="3"/>
        <v>0</v>
      </c>
      <c r="AE165">
        <f t="shared" si="3"/>
        <v>0</v>
      </c>
      <c r="AF165">
        <f t="shared" si="3"/>
        <v>0</v>
      </c>
    </row>
    <row r="166" spans="9:32" x14ac:dyDescent="0.3">
      <c r="I166">
        <f t="shared" si="1"/>
        <v>0</v>
      </c>
      <c r="J166">
        <f t="shared" si="3"/>
        <v>0</v>
      </c>
      <c r="K166">
        <f t="shared" si="3"/>
        <v>0</v>
      </c>
      <c r="L166">
        <f t="shared" si="3"/>
        <v>0</v>
      </c>
      <c r="M166">
        <f t="shared" si="3"/>
        <v>0</v>
      </c>
      <c r="N166">
        <f t="shared" si="3"/>
        <v>0</v>
      </c>
      <c r="O166">
        <f t="shared" si="3"/>
        <v>0</v>
      </c>
      <c r="P166">
        <f t="shared" si="3"/>
        <v>0</v>
      </c>
      <c r="Q166">
        <f t="shared" si="3"/>
        <v>0</v>
      </c>
      <c r="R166">
        <f t="shared" si="3"/>
        <v>0</v>
      </c>
      <c r="S166">
        <f t="shared" si="3"/>
        <v>0</v>
      </c>
      <c r="T166">
        <f t="shared" si="3"/>
        <v>0</v>
      </c>
      <c r="U166">
        <f t="shared" si="3"/>
        <v>0</v>
      </c>
      <c r="V166">
        <f t="shared" si="3"/>
        <v>0</v>
      </c>
      <c r="W166">
        <f t="shared" si="3"/>
        <v>0</v>
      </c>
      <c r="X166">
        <f t="shared" si="3"/>
        <v>0</v>
      </c>
      <c r="Y166">
        <f t="shared" si="3"/>
        <v>0</v>
      </c>
      <c r="Z166">
        <f t="shared" si="3"/>
        <v>0</v>
      </c>
      <c r="AA166">
        <f t="shared" si="3"/>
        <v>0</v>
      </c>
      <c r="AB166">
        <f t="shared" si="3"/>
        <v>0</v>
      </c>
      <c r="AC166">
        <f t="shared" si="3"/>
        <v>0</v>
      </c>
      <c r="AD166">
        <f t="shared" si="3"/>
        <v>0</v>
      </c>
      <c r="AE166">
        <f t="shared" si="3"/>
        <v>0</v>
      </c>
      <c r="AF166">
        <f t="shared" si="3"/>
        <v>0</v>
      </c>
    </row>
    <row r="167" spans="9:32" x14ac:dyDescent="0.3">
      <c r="I167">
        <f t="shared" si="1"/>
        <v>0</v>
      </c>
      <c r="J167">
        <f t="shared" si="3"/>
        <v>0</v>
      </c>
      <c r="K167">
        <f t="shared" si="3"/>
        <v>0</v>
      </c>
      <c r="L167">
        <f t="shared" si="3"/>
        <v>0</v>
      </c>
      <c r="M167">
        <f t="shared" si="3"/>
        <v>0</v>
      </c>
      <c r="N167">
        <f t="shared" si="3"/>
        <v>0</v>
      </c>
      <c r="O167">
        <f t="shared" si="3"/>
        <v>1</v>
      </c>
      <c r="P167">
        <f t="shared" si="3"/>
        <v>0</v>
      </c>
      <c r="Q167">
        <f t="shared" si="3"/>
        <v>0</v>
      </c>
      <c r="R167">
        <f t="shared" si="3"/>
        <v>0</v>
      </c>
      <c r="S167">
        <f t="shared" si="3"/>
        <v>0</v>
      </c>
      <c r="T167">
        <f t="shared" si="3"/>
        <v>0</v>
      </c>
      <c r="U167">
        <f t="shared" si="3"/>
        <v>0</v>
      </c>
      <c r="V167">
        <f t="shared" si="3"/>
        <v>0</v>
      </c>
      <c r="W167">
        <f t="shared" si="3"/>
        <v>0</v>
      </c>
      <c r="X167">
        <f t="shared" si="3"/>
        <v>0</v>
      </c>
      <c r="Y167">
        <f t="shared" si="3"/>
        <v>0</v>
      </c>
      <c r="Z167">
        <f t="shared" si="3"/>
        <v>0</v>
      </c>
      <c r="AA167">
        <f t="shared" si="3"/>
        <v>0</v>
      </c>
      <c r="AB167">
        <f t="shared" si="3"/>
        <v>0</v>
      </c>
      <c r="AC167">
        <f t="shared" si="3"/>
        <v>0</v>
      </c>
      <c r="AD167">
        <f t="shared" si="3"/>
        <v>0</v>
      </c>
      <c r="AE167">
        <f t="shared" si="3"/>
        <v>0</v>
      </c>
      <c r="AF167">
        <f t="shared" si="3"/>
        <v>0</v>
      </c>
    </row>
    <row r="168" spans="9:32" x14ac:dyDescent="0.3">
      <c r="I168">
        <f t="shared" si="1"/>
        <v>0</v>
      </c>
      <c r="J168">
        <f t="shared" si="3"/>
        <v>0</v>
      </c>
      <c r="K168">
        <f t="shared" si="3"/>
        <v>0</v>
      </c>
      <c r="L168">
        <f t="shared" si="3"/>
        <v>0</v>
      </c>
      <c r="M168">
        <f t="shared" si="3"/>
        <v>0</v>
      </c>
      <c r="N168">
        <f t="shared" si="3"/>
        <v>0</v>
      </c>
      <c r="O168">
        <f t="shared" si="3"/>
        <v>1</v>
      </c>
      <c r="P168">
        <f t="shared" si="3"/>
        <v>0</v>
      </c>
      <c r="Q168">
        <f t="shared" si="3"/>
        <v>0</v>
      </c>
      <c r="R168">
        <f t="shared" si="3"/>
        <v>0</v>
      </c>
      <c r="S168">
        <f t="shared" si="3"/>
        <v>0</v>
      </c>
      <c r="T168">
        <f t="shared" si="3"/>
        <v>0</v>
      </c>
      <c r="U168">
        <f t="shared" si="3"/>
        <v>0</v>
      </c>
      <c r="V168">
        <f t="shared" si="3"/>
        <v>0</v>
      </c>
      <c r="W168">
        <f t="shared" si="3"/>
        <v>0</v>
      </c>
      <c r="X168">
        <f t="shared" si="3"/>
        <v>0</v>
      </c>
      <c r="Y168">
        <f t="shared" si="3"/>
        <v>0</v>
      </c>
      <c r="Z168">
        <f t="shared" si="3"/>
        <v>0</v>
      </c>
      <c r="AA168">
        <f t="shared" si="3"/>
        <v>0</v>
      </c>
      <c r="AB168">
        <f t="shared" si="3"/>
        <v>0</v>
      </c>
      <c r="AC168">
        <f t="shared" si="3"/>
        <v>0</v>
      </c>
      <c r="AD168">
        <f t="shared" si="3"/>
        <v>0</v>
      </c>
      <c r="AE168">
        <f t="shared" si="3"/>
        <v>0</v>
      </c>
      <c r="AF168">
        <f t="shared" si="3"/>
        <v>0</v>
      </c>
    </row>
    <row r="169" spans="9:32" x14ac:dyDescent="0.3">
      <c r="I169">
        <f t="shared" si="1"/>
        <v>0</v>
      </c>
      <c r="J169">
        <f t="shared" si="3"/>
        <v>0</v>
      </c>
      <c r="K169">
        <f t="shared" si="3"/>
        <v>0</v>
      </c>
      <c r="L169">
        <f t="shared" si="3"/>
        <v>0</v>
      </c>
      <c r="M169">
        <f t="shared" si="3"/>
        <v>0</v>
      </c>
      <c r="N169">
        <f t="shared" si="3"/>
        <v>1</v>
      </c>
      <c r="O169">
        <f t="shared" si="3"/>
        <v>0</v>
      </c>
      <c r="P169">
        <f t="shared" si="3"/>
        <v>0</v>
      </c>
      <c r="Q169">
        <f t="shared" si="3"/>
        <v>0</v>
      </c>
      <c r="R169">
        <f t="shared" si="3"/>
        <v>0</v>
      </c>
      <c r="S169">
        <f t="shared" si="3"/>
        <v>0</v>
      </c>
      <c r="T169">
        <f t="shared" si="3"/>
        <v>0</v>
      </c>
      <c r="U169">
        <f t="shared" si="3"/>
        <v>0</v>
      </c>
      <c r="V169">
        <f t="shared" si="3"/>
        <v>0</v>
      </c>
      <c r="W169">
        <f t="shared" si="3"/>
        <v>0</v>
      </c>
      <c r="X169">
        <f t="shared" si="3"/>
        <v>0</v>
      </c>
      <c r="Y169">
        <f t="shared" si="3"/>
        <v>0</v>
      </c>
      <c r="Z169">
        <f t="shared" si="3"/>
        <v>0</v>
      </c>
      <c r="AA169">
        <f t="shared" si="3"/>
        <v>0</v>
      </c>
      <c r="AB169">
        <f t="shared" si="3"/>
        <v>0</v>
      </c>
      <c r="AC169">
        <f t="shared" si="3"/>
        <v>0</v>
      </c>
      <c r="AD169">
        <f t="shared" si="3"/>
        <v>0</v>
      </c>
      <c r="AE169">
        <f t="shared" si="3"/>
        <v>0</v>
      </c>
      <c r="AF169">
        <f t="shared" si="3"/>
        <v>0</v>
      </c>
    </row>
    <row r="170" spans="9:32" x14ac:dyDescent="0.3">
      <c r="I170">
        <f t="shared" si="1"/>
        <v>0</v>
      </c>
      <c r="J170">
        <f t="shared" si="3"/>
        <v>0</v>
      </c>
      <c r="K170">
        <f t="shared" si="3"/>
        <v>0</v>
      </c>
      <c r="L170">
        <f t="shared" si="3"/>
        <v>0</v>
      </c>
      <c r="M170">
        <f t="shared" si="3"/>
        <v>0</v>
      </c>
      <c r="N170">
        <f t="shared" si="3"/>
        <v>1</v>
      </c>
      <c r="O170">
        <f t="shared" si="3"/>
        <v>0</v>
      </c>
      <c r="P170">
        <f t="shared" si="3"/>
        <v>0</v>
      </c>
      <c r="Q170">
        <f t="shared" si="3"/>
        <v>0</v>
      </c>
      <c r="R170">
        <f t="shared" si="3"/>
        <v>0</v>
      </c>
      <c r="S170">
        <f t="shared" si="3"/>
        <v>0</v>
      </c>
      <c r="T170">
        <f t="shared" si="3"/>
        <v>0</v>
      </c>
      <c r="U170">
        <f t="shared" si="3"/>
        <v>0</v>
      </c>
      <c r="V170">
        <f t="shared" si="3"/>
        <v>0</v>
      </c>
      <c r="W170">
        <f t="shared" si="3"/>
        <v>0</v>
      </c>
      <c r="X170">
        <f t="shared" si="3"/>
        <v>0</v>
      </c>
      <c r="Y170">
        <f t="shared" si="3"/>
        <v>0</v>
      </c>
      <c r="Z170">
        <f t="shared" si="3"/>
        <v>0</v>
      </c>
      <c r="AA170">
        <f t="shared" si="3"/>
        <v>0</v>
      </c>
      <c r="AB170">
        <f t="shared" si="3"/>
        <v>0</v>
      </c>
      <c r="AC170">
        <f t="shared" si="3"/>
        <v>0</v>
      </c>
      <c r="AD170">
        <f t="shared" si="3"/>
        <v>0</v>
      </c>
      <c r="AE170">
        <f t="shared" si="3"/>
        <v>0</v>
      </c>
      <c r="AF170">
        <f t="shared" si="3"/>
        <v>0</v>
      </c>
    </row>
    <row r="171" spans="9:32" x14ac:dyDescent="0.3">
      <c r="I171">
        <f t="shared" si="1"/>
        <v>0</v>
      </c>
      <c r="J171">
        <f t="shared" si="3"/>
        <v>0</v>
      </c>
      <c r="K171">
        <f t="shared" si="3"/>
        <v>0</v>
      </c>
      <c r="L171">
        <f t="shared" si="3"/>
        <v>0</v>
      </c>
      <c r="M171">
        <f t="shared" si="3"/>
        <v>0</v>
      </c>
      <c r="N171">
        <f t="shared" si="3"/>
        <v>1</v>
      </c>
      <c r="O171">
        <f t="shared" si="3"/>
        <v>0</v>
      </c>
      <c r="P171">
        <f t="shared" si="3"/>
        <v>0</v>
      </c>
      <c r="Q171">
        <f t="shared" si="3"/>
        <v>0</v>
      </c>
      <c r="R171">
        <f t="shared" si="3"/>
        <v>0</v>
      </c>
      <c r="S171">
        <f t="shared" si="3"/>
        <v>0</v>
      </c>
      <c r="T171">
        <f t="shared" si="3"/>
        <v>0</v>
      </c>
      <c r="U171">
        <f t="shared" si="3"/>
        <v>0</v>
      </c>
      <c r="V171">
        <f t="shared" si="3"/>
        <v>0</v>
      </c>
      <c r="W171">
        <f t="shared" si="3"/>
        <v>0</v>
      </c>
      <c r="X171">
        <f t="shared" si="3"/>
        <v>0</v>
      </c>
      <c r="Y171">
        <f t="shared" si="3"/>
        <v>0</v>
      </c>
      <c r="Z171">
        <f t="shared" si="3"/>
        <v>0</v>
      </c>
      <c r="AA171">
        <f t="shared" si="3"/>
        <v>0</v>
      </c>
      <c r="AB171">
        <f t="shared" si="3"/>
        <v>0</v>
      </c>
      <c r="AC171">
        <f t="shared" si="3"/>
        <v>0</v>
      </c>
      <c r="AD171">
        <f t="shared" si="3"/>
        <v>0</v>
      </c>
      <c r="AE171">
        <f t="shared" si="3"/>
        <v>0</v>
      </c>
      <c r="AF171">
        <f t="shared" si="3"/>
        <v>0</v>
      </c>
    </row>
    <row r="172" spans="9:32" x14ac:dyDescent="0.3">
      <c r="I172">
        <f t="shared" si="1"/>
        <v>0</v>
      </c>
      <c r="J172">
        <f t="shared" si="3"/>
        <v>0</v>
      </c>
      <c r="K172">
        <f t="shared" si="3"/>
        <v>0</v>
      </c>
      <c r="L172">
        <f t="shared" si="3"/>
        <v>0</v>
      </c>
      <c r="M172">
        <f t="shared" si="3"/>
        <v>0</v>
      </c>
      <c r="N172">
        <f t="shared" si="3"/>
        <v>0</v>
      </c>
      <c r="O172">
        <f t="shared" si="3"/>
        <v>0</v>
      </c>
      <c r="P172">
        <f t="shared" si="3"/>
        <v>1</v>
      </c>
      <c r="Q172">
        <f t="shared" si="3"/>
        <v>0</v>
      </c>
      <c r="R172">
        <f t="shared" si="3"/>
        <v>0</v>
      </c>
      <c r="S172">
        <f t="shared" si="3"/>
        <v>0</v>
      </c>
      <c r="T172">
        <f t="shared" si="3"/>
        <v>0</v>
      </c>
      <c r="U172">
        <f t="shared" si="3"/>
        <v>0</v>
      </c>
      <c r="V172">
        <f t="shared" si="3"/>
        <v>0</v>
      </c>
      <c r="W172">
        <f t="shared" si="3"/>
        <v>0</v>
      </c>
      <c r="X172">
        <f t="shared" si="3"/>
        <v>0</v>
      </c>
      <c r="Y172">
        <f t="shared" si="3"/>
        <v>0</v>
      </c>
      <c r="Z172">
        <f t="shared" si="3"/>
        <v>0</v>
      </c>
      <c r="AA172">
        <f t="shared" si="3"/>
        <v>0</v>
      </c>
      <c r="AB172">
        <f t="shared" si="3"/>
        <v>0</v>
      </c>
      <c r="AC172">
        <f t="shared" si="3"/>
        <v>0</v>
      </c>
      <c r="AD172">
        <f t="shared" si="3"/>
        <v>0</v>
      </c>
      <c r="AE172">
        <f t="shared" si="3"/>
        <v>0</v>
      </c>
      <c r="AF172">
        <f t="shared" si="3"/>
        <v>0</v>
      </c>
    </row>
    <row r="173" spans="9:32" x14ac:dyDescent="0.3">
      <c r="I173">
        <f t="shared" si="1"/>
        <v>0</v>
      </c>
      <c r="J173">
        <f t="shared" si="3"/>
        <v>0</v>
      </c>
      <c r="K173">
        <f t="shared" si="3"/>
        <v>0</v>
      </c>
      <c r="L173">
        <f t="shared" si="3"/>
        <v>0</v>
      </c>
      <c r="M173">
        <f t="shared" si="3"/>
        <v>0</v>
      </c>
      <c r="N173">
        <f t="shared" si="3"/>
        <v>0</v>
      </c>
      <c r="O173">
        <f t="shared" si="3"/>
        <v>0</v>
      </c>
      <c r="P173">
        <f t="shared" si="3"/>
        <v>0</v>
      </c>
      <c r="Q173">
        <f t="shared" si="3"/>
        <v>0</v>
      </c>
      <c r="R173">
        <f t="shared" si="3"/>
        <v>0</v>
      </c>
      <c r="S173">
        <f t="shared" si="3"/>
        <v>0</v>
      </c>
      <c r="T173">
        <f t="shared" si="3"/>
        <v>0</v>
      </c>
      <c r="U173">
        <f t="shared" si="3"/>
        <v>0</v>
      </c>
      <c r="V173">
        <f t="shared" si="3"/>
        <v>0</v>
      </c>
      <c r="W173">
        <f t="shared" si="3"/>
        <v>0</v>
      </c>
      <c r="X173">
        <f t="shared" si="3"/>
        <v>0</v>
      </c>
      <c r="Y173">
        <f t="shared" si="3"/>
        <v>0</v>
      </c>
      <c r="Z173">
        <f t="shared" si="3"/>
        <v>0</v>
      </c>
      <c r="AA173">
        <f t="shared" si="3"/>
        <v>0</v>
      </c>
      <c r="AB173">
        <f t="shared" si="3"/>
        <v>0</v>
      </c>
      <c r="AC173">
        <f t="shared" si="3"/>
        <v>0</v>
      </c>
      <c r="AD173">
        <f t="shared" si="3"/>
        <v>0</v>
      </c>
      <c r="AE173">
        <f t="shared" si="3"/>
        <v>0</v>
      </c>
      <c r="AF173">
        <f t="shared" si="3"/>
        <v>0</v>
      </c>
    </row>
    <row r="174" spans="9:32" x14ac:dyDescent="0.3">
      <c r="I174">
        <f t="shared" si="1"/>
        <v>0</v>
      </c>
      <c r="J174">
        <f t="shared" si="3"/>
        <v>0</v>
      </c>
      <c r="K174">
        <f t="shared" si="3"/>
        <v>0</v>
      </c>
      <c r="L174">
        <f t="shared" si="3"/>
        <v>0</v>
      </c>
      <c r="M174">
        <f t="shared" si="3"/>
        <v>0</v>
      </c>
      <c r="N174">
        <f t="shared" si="3"/>
        <v>0</v>
      </c>
      <c r="O174">
        <f t="shared" si="3"/>
        <v>0</v>
      </c>
      <c r="P174">
        <f t="shared" si="3"/>
        <v>0</v>
      </c>
      <c r="Q174">
        <f t="shared" si="3"/>
        <v>0</v>
      </c>
      <c r="R174">
        <f t="shared" si="3"/>
        <v>0</v>
      </c>
      <c r="S174">
        <f t="shared" si="3"/>
        <v>0</v>
      </c>
      <c r="T174">
        <f t="shared" si="3"/>
        <v>0</v>
      </c>
      <c r="U174">
        <f t="shared" si="3"/>
        <v>0</v>
      </c>
      <c r="V174">
        <f t="shared" si="3"/>
        <v>0</v>
      </c>
      <c r="W174">
        <f t="shared" si="3"/>
        <v>0</v>
      </c>
      <c r="X174">
        <f t="shared" si="3"/>
        <v>0</v>
      </c>
      <c r="Y174">
        <f t="shared" si="3"/>
        <v>0</v>
      </c>
      <c r="Z174">
        <f t="shared" si="3"/>
        <v>0</v>
      </c>
      <c r="AA174">
        <f t="shared" si="3"/>
        <v>0</v>
      </c>
      <c r="AB174">
        <f t="shared" si="3"/>
        <v>0</v>
      </c>
      <c r="AC174">
        <f t="shared" si="3"/>
        <v>0</v>
      </c>
      <c r="AD174">
        <f t="shared" si="3"/>
        <v>0</v>
      </c>
      <c r="AE174">
        <f t="shared" ref="J174:AF185" si="4">IF(AE35&gt;0,1,0)*IF(AD35=0,1,0)</f>
        <v>0</v>
      </c>
      <c r="AF174">
        <f t="shared" si="4"/>
        <v>0</v>
      </c>
    </row>
    <row r="175" spans="9:32" x14ac:dyDescent="0.3">
      <c r="I175">
        <f t="shared" si="1"/>
        <v>0</v>
      </c>
      <c r="J175">
        <f t="shared" si="4"/>
        <v>0</v>
      </c>
      <c r="K175">
        <f t="shared" si="4"/>
        <v>0</v>
      </c>
      <c r="L175">
        <f t="shared" si="4"/>
        <v>0</v>
      </c>
      <c r="M175">
        <f t="shared" si="4"/>
        <v>0</v>
      </c>
      <c r="N175">
        <f t="shared" si="4"/>
        <v>0</v>
      </c>
      <c r="O175">
        <f t="shared" si="4"/>
        <v>0</v>
      </c>
      <c r="P175">
        <f t="shared" si="4"/>
        <v>0</v>
      </c>
      <c r="Q175">
        <f t="shared" si="4"/>
        <v>0</v>
      </c>
      <c r="R175">
        <f t="shared" si="4"/>
        <v>0</v>
      </c>
      <c r="S175">
        <f t="shared" si="4"/>
        <v>0</v>
      </c>
      <c r="T175">
        <f t="shared" si="4"/>
        <v>0</v>
      </c>
      <c r="U175">
        <f t="shared" si="4"/>
        <v>0</v>
      </c>
      <c r="V175">
        <f t="shared" si="4"/>
        <v>0</v>
      </c>
      <c r="W175">
        <f t="shared" si="4"/>
        <v>0</v>
      </c>
      <c r="X175">
        <f t="shared" si="4"/>
        <v>0</v>
      </c>
      <c r="Y175">
        <f t="shared" si="4"/>
        <v>0</v>
      </c>
      <c r="Z175">
        <f t="shared" si="4"/>
        <v>0</v>
      </c>
      <c r="AA175">
        <f t="shared" si="4"/>
        <v>0</v>
      </c>
      <c r="AB175">
        <f t="shared" si="4"/>
        <v>0</v>
      </c>
      <c r="AC175">
        <f t="shared" si="4"/>
        <v>0</v>
      </c>
      <c r="AD175">
        <f t="shared" si="4"/>
        <v>0</v>
      </c>
      <c r="AE175">
        <f t="shared" si="4"/>
        <v>0</v>
      </c>
      <c r="AF175">
        <f t="shared" si="4"/>
        <v>0</v>
      </c>
    </row>
    <row r="176" spans="9:32" x14ac:dyDescent="0.3">
      <c r="I176">
        <f t="shared" si="1"/>
        <v>0</v>
      </c>
      <c r="J176">
        <f t="shared" si="4"/>
        <v>0</v>
      </c>
      <c r="K176">
        <f t="shared" si="4"/>
        <v>0</v>
      </c>
      <c r="L176">
        <f t="shared" si="4"/>
        <v>0</v>
      </c>
      <c r="M176">
        <f t="shared" si="4"/>
        <v>0</v>
      </c>
      <c r="N176">
        <f t="shared" si="4"/>
        <v>0</v>
      </c>
      <c r="O176">
        <f t="shared" si="4"/>
        <v>0</v>
      </c>
      <c r="P176">
        <f t="shared" si="4"/>
        <v>0</v>
      </c>
      <c r="Q176">
        <f t="shared" si="4"/>
        <v>0</v>
      </c>
      <c r="R176">
        <f t="shared" si="4"/>
        <v>0</v>
      </c>
      <c r="S176">
        <f t="shared" si="4"/>
        <v>0</v>
      </c>
      <c r="T176">
        <f t="shared" si="4"/>
        <v>0</v>
      </c>
      <c r="U176">
        <f t="shared" si="4"/>
        <v>0</v>
      </c>
      <c r="V176">
        <f t="shared" si="4"/>
        <v>0</v>
      </c>
      <c r="W176">
        <f t="shared" si="4"/>
        <v>0</v>
      </c>
      <c r="X176">
        <f t="shared" si="4"/>
        <v>0</v>
      </c>
      <c r="Y176">
        <f t="shared" si="4"/>
        <v>0</v>
      </c>
      <c r="Z176">
        <f t="shared" si="4"/>
        <v>0</v>
      </c>
      <c r="AA176">
        <f t="shared" si="4"/>
        <v>0</v>
      </c>
      <c r="AB176">
        <f t="shared" si="4"/>
        <v>0</v>
      </c>
      <c r="AC176">
        <f t="shared" si="4"/>
        <v>0</v>
      </c>
      <c r="AD176">
        <f t="shared" si="4"/>
        <v>0</v>
      </c>
      <c r="AE176">
        <f t="shared" si="4"/>
        <v>0</v>
      </c>
      <c r="AF176">
        <f t="shared" si="4"/>
        <v>0</v>
      </c>
    </row>
    <row r="177" spans="9:32" x14ac:dyDescent="0.3">
      <c r="I177">
        <f t="shared" si="1"/>
        <v>0</v>
      </c>
      <c r="J177">
        <f t="shared" si="4"/>
        <v>0</v>
      </c>
      <c r="K177">
        <f t="shared" si="4"/>
        <v>0</v>
      </c>
      <c r="L177">
        <f t="shared" si="4"/>
        <v>0</v>
      </c>
      <c r="M177">
        <f t="shared" si="4"/>
        <v>0</v>
      </c>
      <c r="N177">
        <f t="shared" si="4"/>
        <v>1</v>
      </c>
      <c r="O177">
        <f t="shared" si="4"/>
        <v>0</v>
      </c>
      <c r="P177">
        <f t="shared" si="4"/>
        <v>0</v>
      </c>
      <c r="Q177">
        <f t="shared" si="4"/>
        <v>0</v>
      </c>
      <c r="R177">
        <f t="shared" si="4"/>
        <v>0</v>
      </c>
      <c r="S177">
        <f t="shared" si="4"/>
        <v>0</v>
      </c>
      <c r="T177">
        <f t="shared" si="4"/>
        <v>0</v>
      </c>
      <c r="U177">
        <f t="shared" si="4"/>
        <v>0</v>
      </c>
      <c r="V177">
        <f t="shared" si="4"/>
        <v>0</v>
      </c>
      <c r="W177">
        <f t="shared" si="4"/>
        <v>0</v>
      </c>
      <c r="X177">
        <f t="shared" si="4"/>
        <v>0</v>
      </c>
      <c r="Y177">
        <f t="shared" si="4"/>
        <v>0</v>
      </c>
      <c r="Z177">
        <f t="shared" si="4"/>
        <v>0</v>
      </c>
      <c r="AA177">
        <f t="shared" si="4"/>
        <v>0</v>
      </c>
      <c r="AB177">
        <f t="shared" si="4"/>
        <v>0</v>
      </c>
      <c r="AC177">
        <f t="shared" si="4"/>
        <v>0</v>
      </c>
      <c r="AD177">
        <f t="shared" si="4"/>
        <v>0</v>
      </c>
      <c r="AE177">
        <f t="shared" si="4"/>
        <v>0</v>
      </c>
      <c r="AF177">
        <f t="shared" si="4"/>
        <v>0</v>
      </c>
    </row>
    <row r="178" spans="9:32" x14ac:dyDescent="0.3">
      <c r="I178">
        <f t="shared" si="1"/>
        <v>0</v>
      </c>
      <c r="J178">
        <f t="shared" si="4"/>
        <v>0</v>
      </c>
      <c r="K178">
        <f t="shared" si="4"/>
        <v>0</v>
      </c>
      <c r="L178">
        <f t="shared" si="4"/>
        <v>0</v>
      </c>
      <c r="M178">
        <f t="shared" si="4"/>
        <v>0</v>
      </c>
      <c r="N178">
        <f t="shared" si="4"/>
        <v>1</v>
      </c>
      <c r="O178">
        <f t="shared" si="4"/>
        <v>0</v>
      </c>
      <c r="P178">
        <f t="shared" si="4"/>
        <v>0</v>
      </c>
      <c r="Q178">
        <f t="shared" si="4"/>
        <v>0</v>
      </c>
      <c r="R178">
        <f t="shared" si="4"/>
        <v>0</v>
      </c>
      <c r="S178">
        <f t="shared" si="4"/>
        <v>0</v>
      </c>
      <c r="T178">
        <f t="shared" si="4"/>
        <v>0</v>
      </c>
      <c r="U178">
        <f t="shared" si="4"/>
        <v>0</v>
      </c>
      <c r="V178">
        <f t="shared" si="4"/>
        <v>0</v>
      </c>
      <c r="W178">
        <f t="shared" si="4"/>
        <v>0</v>
      </c>
      <c r="X178">
        <f t="shared" si="4"/>
        <v>0</v>
      </c>
      <c r="Y178">
        <f t="shared" si="4"/>
        <v>0</v>
      </c>
      <c r="Z178">
        <f t="shared" si="4"/>
        <v>0</v>
      </c>
      <c r="AA178">
        <f t="shared" si="4"/>
        <v>0</v>
      </c>
      <c r="AB178">
        <f t="shared" si="4"/>
        <v>0</v>
      </c>
      <c r="AC178">
        <f t="shared" si="4"/>
        <v>0</v>
      </c>
      <c r="AD178">
        <f t="shared" si="4"/>
        <v>0</v>
      </c>
      <c r="AE178">
        <f t="shared" si="4"/>
        <v>0</v>
      </c>
      <c r="AF178">
        <f t="shared" si="4"/>
        <v>0</v>
      </c>
    </row>
    <row r="179" spans="9:32" x14ac:dyDescent="0.3">
      <c r="I179">
        <f t="shared" si="1"/>
        <v>0</v>
      </c>
      <c r="J179">
        <f t="shared" si="4"/>
        <v>0</v>
      </c>
      <c r="K179">
        <f t="shared" si="4"/>
        <v>0</v>
      </c>
      <c r="L179">
        <f t="shared" si="4"/>
        <v>0</v>
      </c>
      <c r="M179">
        <f t="shared" si="4"/>
        <v>1</v>
      </c>
      <c r="N179">
        <f t="shared" si="4"/>
        <v>0</v>
      </c>
      <c r="O179">
        <f t="shared" si="4"/>
        <v>0</v>
      </c>
      <c r="P179">
        <f t="shared" si="4"/>
        <v>0</v>
      </c>
      <c r="Q179">
        <f t="shared" si="4"/>
        <v>0</v>
      </c>
      <c r="R179">
        <f t="shared" si="4"/>
        <v>0</v>
      </c>
      <c r="S179">
        <f t="shared" si="4"/>
        <v>0</v>
      </c>
      <c r="T179">
        <f t="shared" si="4"/>
        <v>0</v>
      </c>
      <c r="U179">
        <f t="shared" si="4"/>
        <v>0</v>
      </c>
      <c r="V179">
        <f t="shared" si="4"/>
        <v>0</v>
      </c>
      <c r="W179">
        <f t="shared" si="4"/>
        <v>0</v>
      </c>
      <c r="X179">
        <f t="shared" si="4"/>
        <v>0</v>
      </c>
      <c r="Y179">
        <f t="shared" si="4"/>
        <v>0</v>
      </c>
      <c r="Z179">
        <f t="shared" si="4"/>
        <v>0</v>
      </c>
      <c r="AA179">
        <f t="shared" si="4"/>
        <v>0</v>
      </c>
      <c r="AB179">
        <f t="shared" si="4"/>
        <v>0</v>
      </c>
      <c r="AC179">
        <f t="shared" si="4"/>
        <v>0</v>
      </c>
      <c r="AD179">
        <f t="shared" si="4"/>
        <v>0</v>
      </c>
      <c r="AE179">
        <f t="shared" si="4"/>
        <v>0</v>
      </c>
      <c r="AF179">
        <f t="shared" si="4"/>
        <v>0</v>
      </c>
    </row>
    <row r="180" spans="9:32" x14ac:dyDescent="0.3">
      <c r="I180">
        <f t="shared" si="1"/>
        <v>0</v>
      </c>
      <c r="J180">
        <f t="shared" si="4"/>
        <v>0</v>
      </c>
      <c r="K180">
        <f t="shared" si="4"/>
        <v>0</v>
      </c>
      <c r="L180">
        <f t="shared" si="4"/>
        <v>0</v>
      </c>
      <c r="M180">
        <f t="shared" si="4"/>
        <v>1</v>
      </c>
      <c r="N180">
        <f t="shared" si="4"/>
        <v>0</v>
      </c>
      <c r="O180">
        <f t="shared" si="4"/>
        <v>0</v>
      </c>
      <c r="P180">
        <f t="shared" si="4"/>
        <v>0</v>
      </c>
      <c r="Q180">
        <f t="shared" si="4"/>
        <v>0</v>
      </c>
      <c r="R180">
        <f t="shared" si="4"/>
        <v>0</v>
      </c>
      <c r="S180">
        <f t="shared" si="4"/>
        <v>0</v>
      </c>
      <c r="T180">
        <f t="shared" si="4"/>
        <v>0</v>
      </c>
      <c r="U180">
        <f t="shared" si="4"/>
        <v>0</v>
      </c>
      <c r="V180">
        <f t="shared" si="4"/>
        <v>0</v>
      </c>
      <c r="W180">
        <f t="shared" si="4"/>
        <v>0</v>
      </c>
      <c r="X180">
        <f t="shared" si="4"/>
        <v>0</v>
      </c>
      <c r="Y180">
        <f t="shared" si="4"/>
        <v>0</v>
      </c>
      <c r="Z180">
        <f t="shared" si="4"/>
        <v>0</v>
      </c>
      <c r="AA180">
        <f t="shared" si="4"/>
        <v>0</v>
      </c>
      <c r="AB180">
        <f t="shared" si="4"/>
        <v>0</v>
      </c>
      <c r="AC180">
        <f t="shared" si="4"/>
        <v>0</v>
      </c>
      <c r="AD180">
        <f t="shared" si="4"/>
        <v>0</v>
      </c>
      <c r="AE180">
        <f t="shared" si="4"/>
        <v>0</v>
      </c>
      <c r="AF180">
        <f t="shared" si="4"/>
        <v>0</v>
      </c>
    </row>
    <row r="181" spans="9:32" x14ac:dyDescent="0.3">
      <c r="I181">
        <f t="shared" si="1"/>
        <v>0</v>
      </c>
      <c r="J181">
        <f t="shared" si="4"/>
        <v>0</v>
      </c>
      <c r="K181">
        <f t="shared" si="4"/>
        <v>0</v>
      </c>
      <c r="L181">
        <f t="shared" si="4"/>
        <v>0</v>
      </c>
      <c r="M181">
        <f t="shared" si="4"/>
        <v>0</v>
      </c>
      <c r="N181">
        <f t="shared" si="4"/>
        <v>1</v>
      </c>
      <c r="O181">
        <f t="shared" si="4"/>
        <v>0</v>
      </c>
      <c r="P181">
        <f t="shared" si="4"/>
        <v>0</v>
      </c>
      <c r="Q181">
        <f t="shared" si="4"/>
        <v>0</v>
      </c>
      <c r="R181">
        <f t="shared" si="4"/>
        <v>0</v>
      </c>
      <c r="S181">
        <f t="shared" si="4"/>
        <v>0</v>
      </c>
      <c r="T181">
        <f t="shared" si="4"/>
        <v>0</v>
      </c>
      <c r="U181">
        <f t="shared" si="4"/>
        <v>0</v>
      </c>
      <c r="V181">
        <f t="shared" si="4"/>
        <v>0</v>
      </c>
      <c r="W181">
        <f t="shared" si="4"/>
        <v>0</v>
      </c>
      <c r="X181">
        <f t="shared" si="4"/>
        <v>0</v>
      </c>
      <c r="Y181">
        <f t="shared" si="4"/>
        <v>0</v>
      </c>
      <c r="Z181">
        <f t="shared" si="4"/>
        <v>0</v>
      </c>
      <c r="AA181">
        <f t="shared" si="4"/>
        <v>0</v>
      </c>
      <c r="AB181">
        <f t="shared" si="4"/>
        <v>0</v>
      </c>
      <c r="AC181">
        <f t="shared" si="4"/>
        <v>0</v>
      </c>
      <c r="AD181">
        <f t="shared" si="4"/>
        <v>0</v>
      </c>
      <c r="AE181">
        <f t="shared" si="4"/>
        <v>0</v>
      </c>
      <c r="AF181">
        <f t="shared" si="4"/>
        <v>0</v>
      </c>
    </row>
    <row r="182" spans="9:32" x14ac:dyDescent="0.3">
      <c r="I182">
        <f t="shared" si="1"/>
        <v>0</v>
      </c>
      <c r="J182">
        <f t="shared" si="4"/>
        <v>0</v>
      </c>
      <c r="K182">
        <f t="shared" si="4"/>
        <v>0</v>
      </c>
      <c r="L182">
        <f t="shared" si="4"/>
        <v>0</v>
      </c>
      <c r="M182">
        <f t="shared" si="4"/>
        <v>1</v>
      </c>
      <c r="N182">
        <f t="shared" si="4"/>
        <v>0</v>
      </c>
      <c r="O182">
        <f t="shared" si="4"/>
        <v>0</v>
      </c>
      <c r="P182">
        <f t="shared" si="4"/>
        <v>0</v>
      </c>
      <c r="Q182">
        <f t="shared" si="4"/>
        <v>0</v>
      </c>
      <c r="R182">
        <f t="shared" si="4"/>
        <v>0</v>
      </c>
      <c r="S182">
        <f t="shared" si="4"/>
        <v>0</v>
      </c>
      <c r="T182">
        <f t="shared" si="4"/>
        <v>0</v>
      </c>
      <c r="U182">
        <f t="shared" si="4"/>
        <v>0</v>
      </c>
      <c r="V182">
        <f t="shared" si="4"/>
        <v>0</v>
      </c>
      <c r="W182">
        <f t="shared" si="4"/>
        <v>0</v>
      </c>
      <c r="X182">
        <f t="shared" si="4"/>
        <v>0</v>
      </c>
      <c r="Y182">
        <f t="shared" si="4"/>
        <v>0</v>
      </c>
      <c r="Z182">
        <f t="shared" si="4"/>
        <v>0</v>
      </c>
      <c r="AA182">
        <f t="shared" si="4"/>
        <v>0</v>
      </c>
      <c r="AB182">
        <f t="shared" si="4"/>
        <v>0</v>
      </c>
      <c r="AC182">
        <f t="shared" si="4"/>
        <v>0</v>
      </c>
      <c r="AD182">
        <f t="shared" si="4"/>
        <v>0</v>
      </c>
      <c r="AE182">
        <f t="shared" si="4"/>
        <v>0</v>
      </c>
      <c r="AF182">
        <f t="shared" si="4"/>
        <v>0</v>
      </c>
    </row>
    <row r="183" spans="9:32" x14ac:dyDescent="0.3">
      <c r="I183">
        <f t="shared" si="1"/>
        <v>0</v>
      </c>
      <c r="J183">
        <f t="shared" si="4"/>
        <v>0</v>
      </c>
      <c r="K183">
        <f t="shared" si="4"/>
        <v>0</v>
      </c>
      <c r="L183">
        <f t="shared" si="4"/>
        <v>0</v>
      </c>
      <c r="M183">
        <f t="shared" si="4"/>
        <v>0</v>
      </c>
      <c r="N183">
        <f t="shared" si="4"/>
        <v>0</v>
      </c>
      <c r="O183">
        <f t="shared" si="4"/>
        <v>0</v>
      </c>
      <c r="P183">
        <f t="shared" si="4"/>
        <v>0</v>
      </c>
      <c r="Q183">
        <f t="shared" si="4"/>
        <v>1</v>
      </c>
      <c r="R183">
        <f t="shared" si="4"/>
        <v>0</v>
      </c>
      <c r="S183">
        <f t="shared" si="4"/>
        <v>0</v>
      </c>
      <c r="T183">
        <f t="shared" si="4"/>
        <v>0</v>
      </c>
      <c r="U183">
        <f t="shared" si="4"/>
        <v>0</v>
      </c>
      <c r="V183">
        <f t="shared" si="4"/>
        <v>0</v>
      </c>
      <c r="W183">
        <f t="shared" si="4"/>
        <v>0</v>
      </c>
      <c r="X183">
        <f t="shared" si="4"/>
        <v>0</v>
      </c>
      <c r="Y183">
        <f t="shared" si="4"/>
        <v>0</v>
      </c>
      <c r="Z183">
        <f t="shared" si="4"/>
        <v>0</v>
      </c>
      <c r="AA183">
        <f t="shared" si="4"/>
        <v>0</v>
      </c>
      <c r="AB183">
        <f t="shared" si="4"/>
        <v>0</v>
      </c>
      <c r="AC183">
        <f t="shared" si="4"/>
        <v>0</v>
      </c>
      <c r="AD183">
        <f t="shared" si="4"/>
        <v>0</v>
      </c>
      <c r="AE183">
        <f t="shared" si="4"/>
        <v>0</v>
      </c>
      <c r="AF183">
        <f t="shared" si="4"/>
        <v>0</v>
      </c>
    </row>
    <row r="184" spans="9:32" x14ac:dyDescent="0.3">
      <c r="I184">
        <f t="shared" si="1"/>
        <v>0</v>
      </c>
      <c r="J184">
        <f t="shared" si="4"/>
        <v>0</v>
      </c>
      <c r="K184">
        <f t="shared" si="4"/>
        <v>0</v>
      </c>
      <c r="L184">
        <f t="shared" si="4"/>
        <v>0</v>
      </c>
      <c r="M184">
        <f t="shared" si="4"/>
        <v>0</v>
      </c>
      <c r="N184">
        <f t="shared" si="4"/>
        <v>0</v>
      </c>
      <c r="O184">
        <f t="shared" si="4"/>
        <v>0</v>
      </c>
      <c r="P184">
        <f t="shared" si="4"/>
        <v>0</v>
      </c>
      <c r="Q184">
        <f t="shared" si="4"/>
        <v>0</v>
      </c>
      <c r="R184">
        <f t="shared" si="4"/>
        <v>0</v>
      </c>
      <c r="S184">
        <f t="shared" si="4"/>
        <v>0</v>
      </c>
      <c r="T184">
        <f t="shared" si="4"/>
        <v>0</v>
      </c>
      <c r="U184">
        <f t="shared" si="4"/>
        <v>1</v>
      </c>
      <c r="V184">
        <f t="shared" si="4"/>
        <v>0</v>
      </c>
      <c r="W184">
        <f t="shared" si="4"/>
        <v>0</v>
      </c>
      <c r="X184">
        <f t="shared" si="4"/>
        <v>0</v>
      </c>
      <c r="Y184">
        <f t="shared" si="4"/>
        <v>0</v>
      </c>
      <c r="Z184">
        <f t="shared" si="4"/>
        <v>0</v>
      </c>
      <c r="AA184">
        <f t="shared" si="4"/>
        <v>0</v>
      </c>
      <c r="AB184">
        <f t="shared" si="4"/>
        <v>0</v>
      </c>
      <c r="AC184">
        <f t="shared" si="4"/>
        <v>0</v>
      </c>
      <c r="AD184">
        <f t="shared" si="4"/>
        <v>0</v>
      </c>
      <c r="AE184">
        <f t="shared" si="4"/>
        <v>0</v>
      </c>
      <c r="AF184">
        <f t="shared" si="4"/>
        <v>0</v>
      </c>
    </row>
    <row r="185" spans="9:32" x14ac:dyDescent="0.3">
      <c r="I185">
        <f t="shared" si="1"/>
        <v>0</v>
      </c>
      <c r="J185">
        <f t="shared" si="4"/>
        <v>0</v>
      </c>
      <c r="K185">
        <f t="shared" si="4"/>
        <v>0</v>
      </c>
      <c r="L185">
        <f t="shared" si="4"/>
        <v>0</v>
      </c>
      <c r="M185">
        <f t="shared" si="4"/>
        <v>0</v>
      </c>
      <c r="N185">
        <f t="shared" si="4"/>
        <v>0</v>
      </c>
      <c r="O185">
        <f t="shared" si="4"/>
        <v>0</v>
      </c>
      <c r="P185">
        <f t="shared" si="4"/>
        <v>0</v>
      </c>
      <c r="Q185">
        <f t="shared" si="4"/>
        <v>0</v>
      </c>
      <c r="R185">
        <f t="shared" si="4"/>
        <v>0</v>
      </c>
      <c r="S185">
        <f t="shared" si="4"/>
        <v>0</v>
      </c>
      <c r="T185">
        <f t="shared" si="4"/>
        <v>0</v>
      </c>
      <c r="U185">
        <f t="shared" si="4"/>
        <v>0</v>
      </c>
      <c r="V185">
        <f t="shared" si="4"/>
        <v>0</v>
      </c>
      <c r="W185">
        <f t="shared" si="4"/>
        <v>0</v>
      </c>
      <c r="X185">
        <f t="shared" si="4"/>
        <v>0</v>
      </c>
      <c r="Y185">
        <f t="shared" si="4"/>
        <v>0</v>
      </c>
      <c r="Z185">
        <f t="shared" si="4"/>
        <v>0</v>
      </c>
      <c r="AA185">
        <f t="shared" si="4"/>
        <v>0</v>
      </c>
      <c r="AB185">
        <f t="shared" si="4"/>
        <v>0</v>
      </c>
      <c r="AC185">
        <f t="shared" si="4"/>
        <v>0</v>
      </c>
      <c r="AD185">
        <f t="shared" si="4"/>
        <v>0</v>
      </c>
      <c r="AE185">
        <f t="shared" si="4"/>
        <v>0</v>
      </c>
      <c r="AF185">
        <f t="shared" si="4"/>
        <v>0</v>
      </c>
    </row>
    <row r="186" spans="9:32" x14ac:dyDescent="0.3">
      <c r="I186">
        <f t="shared" si="1"/>
        <v>0</v>
      </c>
      <c r="J186">
        <f t="shared" ref="J186:AF197" si="5">IF(J47&gt;0,1,0)*IF(I47=0,1,0)</f>
        <v>0</v>
      </c>
      <c r="K186">
        <f t="shared" si="5"/>
        <v>0</v>
      </c>
      <c r="L186">
        <f t="shared" si="5"/>
        <v>0</v>
      </c>
      <c r="M186">
        <f t="shared" si="5"/>
        <v>0</v>
      </c>
      <c r="N186">
        <f t="shared" si="5"/>
        <v>0</v>
      </c>
      <c r="O186">
        <f t="shared" si="5"/>
        <v>0</v>
      </c>
      <c r="P186">
        <f t="shared" si="5"/>
        <v>0</v>
      </c>
      <c r="Q186">
        <f t="shared" si="5"/>
        <v>0</v>
      </c>
      <c r="R186">
        <f t="shared" si="5"/>
        <v>0</v>
      </c>
      <c r="S186">
        <f t="shared" si="5"/>
        <v>0</v>
      </c>
      <c r="T186">
        <f t="shared" si="5"/>
        <v>0</v>
      </c>
      <c r="U186">
        <f t="shared" si="5"/>
        <v>0</v>
      </c>
      <c r="V186">
        <f t="shared" si="5"/>
        <v>0</v>
      </c>
      <c r="W186">
        <f t="shared" si="5"/>
        <v>0</v>
      </c>
      <c r="X186">
        <f t="shared" si="5"/>
        <v>0</v>
      </c>
      <c r="Y186">
        <f t="shared" si="5"/>
        <v>0</v>
      </c>
      <c r="Z186">
        <f t="shared" si="5"/>
        <v>0</v>
      </c>
      <c r="AA186">
        <f t="shared" si="5"/>
        <v>0</v>
      </c>
      <c r="AB186">
        <f t="shared" si="5"/>
        <v>0</v>
      </c>
      <c r="AC186">
        <f t="shared" si="5"/>
        <v>0</v>
      </c>
      <c r="AD186">
        <f t="shared" si="5"/>
        <v>0</v>
      </c>
      <c r="AE186">
        <f t="shared" si="5"/>
        <v>0</v>
      </c>
      <c r="AF186">
        <f t="shared" si="5"/>
        <v>0</v>
      </c>
    </row>
    <row r="187" spans="9:32" x14ac:dyDescent="0.3">
      <c r="I187">
        <f t="shared" si="1"/>
        <v>0</v>
      </c>
      <c r="J187">
        <f t="shared" si="5"/>
        <v>0</v>
      </c>
      <c r="K187">
        <f t="shared" si="5"/>
        <v>0</v>
      </c>
      <c r="L187">
        <f t="shared" si="5"/>
        <v>0</v>
      </c>
      <c r="M187">
        <f t="shared" si="5"/>
        <v>0</v>
      </c>
      <c r="N187">
        <f t="shared" si="5"/>
        <v>0</v>
      </c>
      <c r="O187">
        <f t="shared" si="5"/>
        <v>0</v>
      </c>
      <c r="P187">
        <f t="shared" si="5"/>
        <v>0</v>
      </c>
      <c r="Q187">
        <f t="shared" si="5"/>
        <v>0</v>
      </c>
      <c r="R187">
        <f t="shared" si="5"/>
        <v>0</v>
      </c>
      <c r="S187">
        <f t="shared" si="5"/>
        <v>0</v>
      </c>
      <c r="T187">
        <f t="shared" si="5"/>
        <v>0</v>
      </c>
      <c r="U187">
        <f t="shared" si="5"/>
        <v>0</v>
      </c>
      <c r="V187">
        <f t="shared" si="5"/>
        <v>0</v>
      </c>
      <c r="W187">
        <f t="shared" si="5"/>
        <v>0</v>
      </c>
      <c r="X187">
        <f t="shared" si="5"/>
        <v>0</v>
      </c>
      <c r="Y187">
        <f t="shared" si="5"/>
        <v>0</v>
      </c>
      <c r="Z187">
        <f t="shared" si="5"/>
        <v>0</v>
      </c>
      <c r="AA187">
        <f t="shared" si="5"/>
        <v>0</v>
      </c>
      <c r="AB187">
        <f t="shared" si="5"/>
        <v>0</v>
      </c>
      <c r="AC187">
        <f t="shared" si="5"/>
        <v>0</v>
      </c>
      <c r="AD187">
        <f t="shared" si="5"/>
        <v>0</v>
      </c>
      <c r="AE187">
        <f t="shared" si="5"/>
        <v>0</v>
      </c>
      <c r="AF187">
        <f t="shared" si="5"/>
        <v>0</v>
      </c>
    </row>
    <row r="188" spans="9:32" x14ac:dyDescent="0.3">
      <c r="I188">
        <f t="shared" si="1"/>
        <v>0</v>
      </c>
      <c r="J188">
        <f t="shared" si="5"/>
        <v>0</v>
      </c>
      <c r="K188">
        <f t="shared" si="5"/>
        <v>0</v>
      </c>
      <c r="L188">
        <f t="shared" si="5"/>
        <v>0</v>
      </c>
      <c r="M188">
        <f t="shared" si="5"/>
        <v>0</v>
      </c>
      <c r="N188">
        <f t="shared" si="5"/>
        <v>0</v>
      </c>
      <c r="O188">
        <f t="shared" si="5"/>
        <v>0</v>
      </c>
      <c r="P188">
        <f t="shared" si="5"/>
        <v>0</v>
      </c>
      <c r="Q188">
        <f t="shared" si="5"/>
        <v>0</v>
      </c>
      <c r="R188">
        <f t="shared" si="5"/>
        <v>0</v>
      </c>
      <c r="S188">
        <f t="shared" si="5"/>
        <v>0</v>
      </c>
      <c r="T188">
        <f t="shared" si="5"/>
        <v>0</v>
      </c>
      <c r="U188">
        <f t="shared" si="5"/>
        <v>0</v>
      </c>
      <c r="V188">
        <f t="shared" si="5"/>
        <v>0</v>
      </c>
      <c r="W188">
        <f t="shared" si="5"/>
        <v>1</v>
      </c>
      <c r="X188">
        <f t="shared" si="5"/>
        <v>0</v>
      </c>
      <c r="Y188">
        <f t="shared" si="5"/>
        <v>0</v>
      </c>
      <c r="Z188">
        <f t="shared" si="5"/>
        <v>0</v>
      </c>
      <c r="AA188">
        <f t="shared" si="5"/>
        <v>0</v>
      </c>
      <c r="AB188">
        <f t="shared" si="5"/>
        <v>0</v>
      </c>
      <c r="AC188">
        <f t="shared" si="5"/>
        <v>0</v>
      </c>
      <c r="AD188">
        <f t="shared" si="5"/>
        <v>0</v>
      </c>
      <c r="AE188">
        <f t="shared" si="5"/>
        <v>0</v>
      </c>
      <c r="AF188">
        <f t="shared" si="5"/>
        <v>0</v>
      </c>
    </row>
    <row r="189" spans="9:32" x14ac:dyDescent="0.3">
      <c r="I189">
        <f t="shared" si="1"/>
        <v>0</v>
      </c>
      <c r="J189">
        <f t="shared" si="5"/>
        <v>0</v>
      </c>
      <c r="K189">
        <f t="shared" si="5"/>
        <v>0</v>
      </c>
      <c r="L189">
        <f t="shared" si="5"/>
        <v>0</v>
      </c>
      <c r="M189">
        <f t="shared" si="5"/>
        <v>0</v>
      </c>
      <c r="N189">
        <f t="shared" si="5"/>
        <v>0</v>
      </c>
      <c r="O189">
        <f t="shared" si="5"/>
        <v>0</v>
      </c>
      <c r="P189">
        <f t="shared" si="5"/>
        <v>0</v>
      </c>
      <c r="Q189">
        <f t="shared" si="5"/>
        <v>0</v>
      </c>
      <c r="R189">
        <f t="shared" si="5"/>
        <v>0</v>
      </c>
      <c r="S189">
        <f t="shared" si="5"/>
        <v>0</v>
      </c>
      <c r="T189">
        <f t="shared" si="5"/>
        <v>0</v>
      </c>
      <c r="U189">
        <f t="shared" si="5"/>
        <v>0</v>
      </c>
      <c r="V189">
        <f t="shared" si="5"/>
        <v>0</v>
      </c>
      <c r="W189">
        <f t="shared" si="5"/>
        <v>0</v>
      </c>
      <c r="X189">
        <f t="shared" si="5"/>
        <v>1</v>
      </c>
      <c r="Y189">
        <f t="shared" si="5"/>
        <v>0</v>
      </c>
      <c r="Z189">
        <f t="shared" si="5"/>
        <v>0</v>
      </c>
      <c r="AA189">
        <f t="shared" si="5"/>
        <v>0</v>
      </c>
      <c r="AB189">
        <f t="shared" si="5"/>
        <v>0</v>
      </c>
      <c r="AC189">
        <f t="shared" si="5"/>
        <v>0</v>
      </c>
      <c r="AD189">
        <f t="shared" si="5"/>
        <v>0</v>
      </c>
      <c r="AE189">
        <f t="shared" si="5"/>
        <v>0</v>
      </c>
      <c r="AF189">
        <f t="shared" si="5"/>
        <v>0</v>
      </c>
    </row>
    <row r="190" spans="9:32" x14ac:dyDescent="0.3">
      <c r="I190">
        <f t="shared" si="1"/>
        <v>0</v>
      </c>
      <c r="J190">
        <f t="shared" si="5"/>
        <v>0</v>
      </c>
      <c r="K190">
        <f t="shared" si="5"/>
        <v>0</v>
      </c>
      <c r="L190">
        <f t="shared" si="5"/>
        <v>0</v>
      </c>
      <c r="M190">
        <f t="shared" si="5"/>
        <v>0</v>
      </c>
      <c r="N190">
        <f t="shared" si="5"/>
        <v>0</v>
      </c>
      <c r="O190">
        <f t="shared" si="5"/>
        <v>0</v>
      </c>
      <c r="P190">
        <f t="shared" si="5"/>
        <v>0</v>
      </c>
      <c r="Q190">
        <f t="shared" si="5"/>
        <v>0</v>
      </c>
      <c r="R190">
        <f t="shared" si="5"/>
        <v>0</v>
      </c>
      <c r="S190">
        <f t="shared" si="5"/>
        <v>0</v>
      </c>
      <c r="T190">
        <f t="shared" si="5"/>
        <v>0</v>
      </c>
      <c r="U190">
        <f t="shared" si="5"/>
        <v>0</v>
      </c>
      <c r="V190">
        <f t="shared" si="5"/>
        <v>0</v>
      </c>
      <c r="W190">
        <f t="shared" si="5"/>
        <v>0</v>
      </c>
      <c r="X190">
        <f t="shared" si="5"/>
        <v>0</v>
      </c>
      <c r="Y190">
        <f t="shared" si="5"/>
        <v>0</v>
      </c>
      <c r="Z190">
        <f t="shared" si="5"/>
        <v>0</v>
      </c>
      <c r="AA190">
        <f t="shared" si="5"/>
        <v>0</v>
      </c>
      <c r="AB190">
        <f t="shared" si="5"/>
        <v>0</v>
      </c>
      <c r="AC190">
        <f t="shared" si="5"/>
        <v>0</v>
      </c>
      <c r="AD190">
        <f t="shared" si="5"/>
        <v>0</v>
      </c>
      <c r="AE190">
        <f t="shared" si="5"/>
        <v>0</v>
      </c>
      <c r="AF190">
        <f t="shared" si="5"/>
        <v>0</v>
      </c>
    </row>
    <row r="191" spans="9:32" x14ac:dyDescent="0.3">
      <c r="I191">
        <f t="shared" si="1"/>
        <v>0</v>
      </c>
      <c r="J191">
        <f t="shared" si="5"/>
        <v>0</v>
      </c>
      <c r="K191">
        <f t="shared" si="5"/>
        <v>0</v>
      </c>
      <c r="L191">
        <f t="shared" si="5"/>
        <v>0</v>
      </c>
      <c r="M191">
        <f t="shared" si="5"/>
        <v>0</v>
      </c>
      <c r="N191">
        <f t="shared" si="5"/>
        <v>0</v>
      </c>
      <c r="O191">
        <f t="shared" si="5"/>
        <v>0</v>
      </c>
      <c r="P191">
        <f t="shared" si="5"/>
        <v>0</v>
      </c>
      <c r="Q191">
        <f t="shared" si="5"/>
        <v>0</v>
      </c>
      <c r="R191">
        <f t="shared" si="5"/>
        <v>0</v>
      </c>
      <c r="S191">
        <f t="shared" si="5"/>
        <v>0</v>
      </c>
      <c r="T191">
        <f t="shared" si="5"/>
        <v>0</v>
      </c>
      <c r="U191">
        <f t="shared" si="5"/>
        <v>0</v>
      </c>
      <c r="V191">
        <f t="shared" si="5"/>
        <v>0</v>
      </c>
      <c r="W191">
        <f t="shared" si="5"/>
        <v>0</v>
      </c>
      <c r="X191">
        <f t="shared" si="5"/>
        <v>0</v>
      </c>
      <c r="Y191">
        <f t="shared" si="5"/>
        <v>0</v>
      </c>
      <c r="Z191">
        <f t="shared" si="5"/>
        <v>0</v>
      </c>
      <c r="AA191">
        <f t="shared" si="5"/>
        <v>0</v>
      </c>
      <c r="AB191">
        <f t="shared" si="5"/>
        <v>0</v>
      </c>
      <c r="AC191">
        <f t="shared" si="5"/>
        <v>0</v>
      </c>
      <c r="AD191">
        <f t="shared" si="5"/>
        <v>0</v>
      </c>
      <c r="AE191">
        <f t="shared" si="5"/>
        <v>0</v>
      </c>
      <c r="AF191">
        <f t="shared" si="5"/>
        <v>0</v>
      </c>
    </row>
    <row r="192" spans="9:32" x14ac:dyDescent="0.3">
      <c r="I192">
        <f t="shared" si="1"/>
        <v>0</v>
      </c>
      <c r="J192">
        <f t="shared" si="5"/>
        <v>0</v>
      </c>
      <c r="K192">
        <f t="shared" si="5"/>
        <v>0</v>
      </c>
      <c r="L192">
        <f t="shared" si="5"/>
        <v>0</v>
      </c>
      <c r="M192">
        <f t="shared" si="5"/>
        <v>0</v>
      </c>
      <c r="N192">
        <f t="shared" si="5"/>
        <v>0</v>
      </c>
      <c r="O192">
        <f t="shared" si="5"/>
        <v>0</v>
      </c>
      <c r="P192">
        <f t="shared" si="5"/>
        <v>0</v>
      </c>
      <c r="Q192">
        <f t="shared" si="5"/>
        <v>0</v>
      </c>
      <c r="R192">
        <f t="shared" si="5"/>
        <v>0</v>
      </c>
      <c r="S192">
        <f t="shared" si="5"/>
        <v>0</v>
      </c>
      <c r="T192">
        <f t="shared" si="5"/>
        <v>0</v>
      </c>
      <c r="U192">
        <f t="shared" si="5"/>
        <v>0</v>
      </c>
      <c r="V192">
        <f t="shared" si="5"/>
        <v>0</v>
      </c>
      <c r="W192">
        <f t="shared" si="5"/>
        <v>0</v>
      </c>
      <c r="X192">
        <f t="shared" si="5"/>
        <v>0</v>
      </c>
      <c r="Y192">
        <f t="shared" si="5"/>
        <v>0</v>
      </c>
      <c r="Z192">
        <f t="shared" si="5"/>
        <v>0</v>
      </c>
      <c r="AA192">
        <f t="shared" si="5"/>
        <v>0</v>
      </c>
      <c r="AB192">
        <f t="shared" si="5"/>
        <v>0</v>
      </c>
      <c r="AC192">
        <f t="shared" si="5"/>
        <v>0</v>
      </c>
      <c r="AD192">
        <f t="shared" si="5"/>
        <v>0</v>
      </c>
      <c r="AE192">
        <f t="shared" si="5"/>
        <v>0</v>
      </c>
      <c r="AF192">
        <f t="shared" si="5"/>
        <v>0</v>
      </c>
    </row>
    <row r="193" spans="9:32" x14ac:dyDescent="0.3">
      <c r="I193">
        <f t="shared" si="1"/>
        <v>0</v>
      </c>
      <c r="J193">
        <f t="shared" si="5"/>
        <v>0</v>
      </c>
      <c r="K193">
        <f t="shared" si="5"/>
        <v>0</v>
      </c>
      <c r="L193">
        <f t="shared" si="5"/>
        <v>0</v>
      </c>
      <c r="M193">
        <f t="shared" si="5"/>
        <v>0</v>
      </c>
      <c r="N193">
        <f t="shared" si="5"/>
        <v>0</v>
      </c>
      <c r="O193">
        <f t="shared" si="5"/>
        <v>0</v>
      </c>
      <c r="P193">
        <f t="shared" si="5"/>
        <v>0</v>
      </c>
      <c r="Q193">
        <f t="shared" si="5"/>
        <v>0</v>
      </c>
      <c r="R193">
        <f t="shared" si="5"/>
        <v>0</v>
      </c>
      <c r="S193">
        <f t="shared" si="5"/>
        <v>0</v>
      </c>
      <c r="T193">
        <f t="shared" si="5"/>
        <v>0</v>
      </c>
      <c r="U193">
        <f t="shared" si="5"/>
        <v>0</v>
      </c>
      <c r="V193">
        <f t="shared" si="5"/>
        <v>0</v>
      </c>
      <c r="W193">
        <f t="shared" si="5"/>
        <v>0</v>
      </c>
      <c r="X193">
        <f t="shared" si="5"/>
        <v>0</v>
      </c>
      <c r="Y193">
        <f t="shared" si="5"/>
        <v>0</v>
      </c>
      <c r="Z193">
        <f t="shared" si="5"/>
        <v>0</v>
      </c>
      <c r="AA193">
        <f t="shared" si="5"/>
        <v>0</v>
      </c>
      <c r="AB193">
        <f t="shared" si="5"/>
        <v>0</v>
      </c>
      <c r="AC193">
        <f t="shared" si="5"/>
        <v>0</v>
      </c>
      <c r="AD193">
        <f t="shared" si="5"/>
        <v>0</v>
      </c>
      <c r="AE193">
        <f t="shared" si="5"/>
        <v>0</v>
      </c>
      <c r="AF193">
        <f t="shared" si="5"/>
        <v>0</v>
      </c>
    </row>
    <row r="194" spans="9:32" x14ac:dyDescent="0.3">
      <c r="I194">
        <f t="shared" si="1"/>
        <v>0</v>
      </c>
      <c r="J194">
        <f t="shared" si="5"/>
        <v>0</v>
      </c>
      <c r="K194">
        <f t="shared" si="5"/>
        <v>0</v>
      </c>
      <c r="L194">
        <f t="shared" si="5"/>
        <v>0</v>
      </c>
      <c r="M194">
        <f t="shared" si="5"/>
        <v>0</v>
      </c>
      <c r="N194">
        <f t="shared" si="5"/>
        <v>0</v>
      </c>
      <c r="O194">
        <f t="shared" si="5"/>
        <v>0</v>
      </c>
      <c r="P194">
        <f t="shared" si="5"/>
        <v>0</v>
      </c>
      <c r="Q194">
        <f t="shared" si="5"/>
        <v>0</v>
      </c>
      <c r="R194">
        <f t="shared" si="5"/>
        <v>0</v>
      </c>
      <c r="S194">
        <f t="shared" si="5"/>
        <v>0</v>
      </c>
      <c r="T194">
        <f t="shared" si="5"/>
        <v>0</v>
      </c>
      <c r="U194">
        <f t="shared" si="5"/>
        <v>0</v>
      </c>
      <c r="V194">
        <f t="shared" si="5"/>
        <v>0</v>
      </c>
      <c r="W194">
        <f t="shared" si="5"/>
        <v>0</v>
      </c>
      <c r="X194">
        <f t="shared" si="5"/>
        <v>1</v>
      </c>
      <c r="Y194">
        <f t="shared" si="5"/>
        <v>0</v>
      </c>
      <c r="Z194">
        <f t="shared" si="5"/>
        <v>0</v>
      </c>
      <c r="AA194">
        <f t="shared" si="5"/>
        <v>0</v>
      </c>
      <c r="AB194">
        <f t="shared" si="5"/>
        <v>0</v>
      </c>
      <c r="AC194">
        <f t="shared" si="5"/>
        <v>0</v>
      </c>
      <c r="AD194">
        <f t="shared" si="5"/>
        <v>0</v>
      </c>
      <c r="AE194">
        <f t="shared" si="5"/>
        <v>0</v>
      </c>
      <c r="AF194">
        <f t="shared" si="5"/>
        <v>0</v>
      </c>
    </row>
    <row r="195" spans="9:32" x14ac:dyDescent="0.3">
      <c r="I195">
        <f t="shared" si="1"/>
        <v>0</v>
      </c>
      <c r="J195">
        <f t="shared" si="5"/>
        <v>0</v>
      </c>
      <c r="K195">
        <f t="shared" si="5"/>
        <v>0</v>
      </c>
      <c r="L195">
        <f t="shared" si="5"/>
        <v>0</v>
      </c>
      <c r="M195">
        <f t="shared" si="5"/>
        <v>0</v>
      </c>
      <c r="N195">
        <f t="shared" si="5"/>
        <v>0</v>
      </c>
      <c r="O195">
        <f t="shared" si="5"/>
        <v>0</v>
      </c>
      <c r="P195">
        <f t="shared" si="5"/>
        <v>0</v>
      </c>
      <c r="Q195">
        <f t="shared" si="5"/>
        <v>0</v>
      </c>
      <c r="R195">
        <f t="shared" si="5"/>
        <v>0</v>
      </c>
      <c r="S195">
        <f t="shared" si="5"/>
        <v>0</v>
      </c>
      <c r="T195">
        <f t="shared" si="5"/>
        <v>0</v>
      </c>
      <c r="U195">
        <f t="shared" si="5"/>
        <v>0</v>
      </c>
      <c r="V195">
        <f t="shared" si="5"/>
        <v>0</v>
      </c>
      <c r="W195">
        <f t="shared" si="5"/>
        <v>1</v>
      </c>
      <c r="X195">
        <f t="shared" si="5"/>
        <v>0</v>
      </c>
      <c r="Y195">
        <f t="shared" si="5"/>
        <v>0</v>
      </c>
      <c r="Z195">
        <f t="shared" si="5"/>
        <v>0</v>
      </c>
      <c r="AA195">
        <f t="shared" si="5"/>
        <v>0</v>
      </c>
      <c r="AB195">
        <f t="shared" si="5"/>
        <v>0</v>
      </c>
      <c r="AC195">
        <f t="shared" si="5"/>
        <v>0</v>
      </c>
      <c r="AD195">
        <f t="shared" si="5"/>
        <v>0</v>
      </c>
      <c r="AE195">
        <f t="shared" si="5"/>
        <v>0</v>
      </c>
      <c r="AF195">
        <f t="shared" si="5"/>
        <v>0</v>
      </c>
    </row>
    <row r="196" spans="9:32" x14ac:dyDescent="0.3">
      <c r="I196">
        <f t="shared" si="1"/>
        <v>0</v>
      </c>
      <c r="J196">
        <f t="shared" si="5"/>
        <v>0</v>
      </c>
      <c r="K196">
        <f t="shared" si="5"/>
        <v>0</v>
      </c>
      <c r="L196">
        <f t="shared" si="5"/>
        <v>0</v>
      </c>
      <c r="M196">
        <f t="shared" si="5"/>
        <v>0</v>
      </c>
      <c r="N196">
        <f t="shared" si="5"/>
        <v>0</v>
      </c>
      <c r="O196">
        <f t="shared" si="5"/>
        <v>0</v>
      </c>
      <c r="P196">
        <f t="shared" si="5"/>
        <v>0</v>
      </c>
      <c r="Q196">
        <f t="shared" si="5"/>
        <v>0</v>
      </c>
      <c r="R196">
        <f t="shared" si="5"/>
        <v>0</v>
      </c>
      <c r="S196">
        <f t="shared" si="5"/>
        <v>0</v>
      </c>
      <c r="T196">
        <f t="shared" si="5"/>
        <v>0</v>
      </c>
      <c r="U196">
        <f t="shared" si="5"/>
        <v>0</v>
      </c>
      <c r="V196">
        <f t="shared" si="5"/>
        <v>0</v>
      </c>
      <c r="W196">
        <f t="shared" si="5"/>
        <v>0</v>
      </c>
      <c r="X196">
        <f t="shared" si="5"/>
        <v>0</v>
      </c>
      <c r="Y196">
        <f t="shared" si="5"/>
        <v>0</v>
      </c>
      <c r="Z196">
        <f t="shared" si="5"/>
        <v>0</v>
      </c>
      <c r="AA196">
        <f t="shared" si="5"/>
        <v>0</v>
      </c>
      <c r="AB196">
        <f t="shared" si="5"/>
        <v>0</v>
      </c>
      <c r="AC196">
        <f t="shared" si="5"/>
        <v>0</v>
      </c>
      <c r="AD196">
        <f t="shared" si="5"/>
        <v>0</v>
      </c>
      <c r="AE196">
        <f t="shared" si="5"/>
        <v>0</v>
      </c>
      <c r="AF196">
        <f t="shared" si="5"/>
        <v>0</v>
      </c>
    </row>
    <row r="197" spans="9:32" x14ac:dyDescent="0.3">
      <c r="I197">
        <f t="shared" si="1"/>
        <v>0</v>
      </c>
      <c r="J197">
        <f t="shared" si="5"/>
        <v>0</v>
      </c>
      <c r="K197">
        <f t="shared" si="5"/>
        <v>0</v>
      </c>
      <c r="L197">
        <f t="shared" ref="J197:AF208" si="6">IF(L58&gt;0,1,0)*IF(K58=0,1,0)</f>
        <v>0</v>
      </c>
      <c r="M197">
        <f t="shared" si="6"/>
        <v>0</v>
      </c>
      <c r="N197">
        <f t="shared" si="6"/>
        <v>0</v>
      </c>
      <c r="O197">
        <f t="shared" si="6"/>
        <v>0</v>
      </c>
      <c r="P197">
        <f t="shared" si="6"/>
        <v>0</v>
      </c>
      <c r="Q197">
        <f t="shared" si="6"/>
        <v>0</v>
      </c>
      <c r="R197">
        <f t="shared" si="6"/>
        <v>0</v>
      </c>
      <c r="S197">
        <f t="shared" si="6"/>
        <v>0</v>
      </c>
      <c r="T197">
        <f t="shared" si="6"/>
        <v>0</v>
      </c>
      <c r="U197">
        <f t="shared" si="6"/>
        <v>0</v>
      </c>
      <c r="V197">
        <f t="shared" si="6"/>
        <v>0</v>
      </c>
      <c r="W197">
        <f t="shared" si="6"/>
        <v>0</v>
      </c>
      <c r="X197">
        <f t="shared" si="6"/>
        <v>0</v>
      </c>
      <c r="Y197">
        <f t="shared" si="6"/>
        <v>0</v>
      </c>
      <c r="Z197">
        <f t="shared" si="6"/>
        <v>0</v>
      </c>
      <c r="AA197">
        <f t="shared" si="6"/>
        <v>0</v>
      </c>
      <c r="AB197">
        <f t="shared" si="6"/>
        <v>0</v>
      </c>
      <c r="AC197">
        <f t="shared" si="6"/>
        <v>0</v>
      </c>
      <c r="AD197">
        <f t="shared" si="6"/>
        <v>0</v>
      </c>
      <c r="AE197">
        <f t="shared" si="6"/>
        <v>0</v>
      </c>
      <c r="AF197">
        <f t="shared" si="6"/>
        <v>0</v>
      </c>
    </row>
    <row r="198" spans="9:32" x14ac:dyDescent="0.3">
      <c r="I198">
        <f t="shared" si="1"/>
        <v>0</v>
      </c>
      <c r="J198">
        <f t="shared" si="6"/>
        <v>0</v>
      </c>
      <c r="K198">
        <f t="shared" si="6"/>
        <v>0</v>
      </c>
      <c r="L198">
        <f t="shared" si="6"/>
        <v>0</v>
      </c>
      <c r="M198">
        <f t="shared" si="6"/>
        <v>0</v>
      </c>
      <c r="N198">
        <f t="shared" si="6"/>
        <v>0</v>
      </c>
      <c r="O198">
        <f t="shared" si="6"/>
        <v>0</v>
      </c>
      <c r="P198">
        <f t="shared" si="6"/>
        <v>0</v>
      </c>
      <c r="Q198">
        <f t="shared" si="6"/>
        <v>0</v>
      </c>
      <c r="R198">
        <f t="shared" si="6"/>
        <v>0</v>
      </c>
      <c r="S198">
        <f t="shared" si="6"/>
        <v>0</v>
      </c>
      <c r="T198">
        <f t="shared" si="6"/>
        <v>0</v>
      </c>
      <c r="U198">
        <f t="shared" si="6"/>
        <v>0</v>
      </c>
      <c r="V198">
        <f t="shared" si="6"/>
        <v>0</v>
      </c>
      <c r="W198">
        <f t="shared" si="6"/>
        <v>0</v>
      </c>
      <c r="X198">
        <f t="shared" si="6"/>
        <v>0</v>
      </c>
      <c r="Y198">
        <f t="shared" si="6"/>
        <v>1</v>
      </c>
      <c r="Z198">
        <f t="shared" si="6"/>
        <v>0</v>
      </c>
      <c r="AA198">
        <f t="shared" si="6"/>
        <v>0</v>
      </c>
      <c r="AB198">
        <f t="shared" si="6"/>
        <v>0</v>
      </c>
      <c r="AC198">
        <f t="shared" si="6"/>
        <v>0</v>
      </c>
      <c r="AD198">
        <f t="shared" si="6"/>
        <v>0</v>
      </c>
      <c r="AE198">
        <f t="shared" si="6"/>
        <v>0</v>
      </c>
      <c r="AF198">
        <f t="shared" si="6"/>
        <v>0</v>
      </c>
    </row>
    <row r="199" spans="9:32" x14ac:dyDescent="0.3">
      <c r="I199">
        <f t="shared" si="1"/>
        <v>0</v>
      </c>
      <c r="J199">
        <f t="shared" si="6"/>
        <v>0</v>
      </c>
      <c r="K199">
        <f t="shared" si="6"/>
        <v>0</v>
      </c>
      <c r="L199">
        <f t="shared" si="6"/>
        <v>0</v>
      </c>
      <c r="M199">
        <f t="shared" si="6"/>
        <v>0</v>
      </c>
      <c r="N199">
        <f t="shared" si="6"/>
        <v>0</v>
      </c>
      <c r="O199">
        <f t="shared" si="6"/>
        <v>0</v>
      </c>
      <c r="P199">
        <f t="shared" si="6"/>
        <v>0</v>
      </c>
      <c r="Q199">
        <f t="shared" si="6"/>
        <v>0</v>
      </c>
      <c r="R199">
        <f t="shared" si="6"/>
        <v>0</v>
      </c>
      <c r="S199">
        <f t="shared" si="6"/>
        <v>0</v>
      </c>
      <c r="T199">
        <f t="shared" si="6"/>
        <v>0</v>
      </c>
      <c r="U199">
        <f t="shared" si="6"/>
        <v>0</v>
      </c>
      <c r="V199">
        <f t="shared" si="6"/>
        <v>0</v>
      </c>
      <c r="W199">
        <f t="shared" si="6"/>
        <v>0</v>
      </c>
      <c r="X199">
        <f t="shared" si="6"/>
        <v>0</v>
      </c>
      <c r="Y199">
        <f t="shared" si="6"/>
        <v>0</v>
      </c>
      <c r="Z199">
        <f t="shared" si="6"/>
        <v>0</v>
      </c>
      <c r="AA199">
        <f t="shared" si="6"/>
        <v>0</v>
      </c>
      <c r="AB199">
        <f t="shared" si="6"/>
        <v>0</v>
      </c>
      <c r="AC199">
        <f t="shared" si="6"/>
        <v>0</v>
      </c>
      <c r="AD199">
        <f t="shared" si="6"/>
        <v>0</v>
      </c>
      <c r="AE199">
        <f t="shared" si="6"/>
        <v>0</v>
      </c>
      <c r="AF199">
        <f t="shared" si="6"/>
        <v>0</v>
      </c>
    </row>
    <row r="200" spans="9:32" x14ac:dyDescent="0.3">
      <c r="I200">
        <f t="shared" si="1"/>
        <v>0</v>
      </c>
      <c r="J200">
        <f t="shared" si="6"/>
        <v>0</v>
      </c>
      <c r="K200">
        <f t="shared" si="6"/>
        <v>0</v>
      </c>
      <c r="L200">
        <f t="shared" si="6"/>
        <v>0</v>
      </c>
      <c r="M200">
        <f t="shared" si="6"/>
        <v>0</v>
      </c>
      <c r="N200">
        <f t="shared" si="6"/>
        <v>0</v>
      </c>
      <c r="O200">
        <f t="shared" si="6"/>
        <v>0</v>
      </c>
      <c r="P200">
        <f t="shared" si="6"/>
        <v>0</v>
      </c>
      <c r="Q200">
        <f t="shared" si="6"/>
        <v>0</v>
      </c>
      <c r="R200">
        <f t="shared" si="6"/>
        <v>0</v>
      </c>
      <c r="S200">
        <f t="shared" si="6"/>
        <v>0</v>
      </c>
      <c r="T200">
        <f t="shared" si="6"/>
        <v>0</v>
      </c>
      <c r="U200">
        <f t="shared" si="6"/>
        <v>0</v>
      </c>
      <c r="V200">
        <f t="shared" si="6"/>
        <v>0</v>
      </c>
      <c r="W200">
        <f t="shared" si="6"/>
        <v>0</v>
      </c>
      <c r="X200">
        <f t="shared" si="6"/>
        <v>0</v>
      </c>
      <c r="Y200">
        <f t="shared" si="6"/>
        <v>0</v>
      </c>
      <c r="Z200">
        <f t="shared" si="6"/>
        <v>0</v>
      </c>
      <c r="AA200">
        <f t="shared" si="6"/>
        <v>1</v>
      </c>
      <c r="AB200">
        <f t="shared" si="6"/>
        <v>0</v>
      </c>
      <c r="AC200">
        <f t="shared" si="6"/>
        <v>0</v>
      </c>
      <c r="AD200">
        <f t="shared" si="6"/>
        <v>0</v>
      </c>
      <c r="AE200">
        <f t="shared" si="6"/>
        <v>0</v>
      </c>
      <c r="AF200">
        <f t="shared" si="6"/>
        <v>0</v>
      </c>
    </row>
    <row r="201" spans="9:32" x14ac:dyDescent="0.3">
      <c r="I201">
        <f t="shared" si="1"/>
        <v>0</v>
      </c>
      <c r="J201">
        <f t="shared" si="6"/>
        <v>0</v>
      </c>
      <c r="K201">
        <f t="shared" si="6"/>
        <v>0</v>
      </c>
      <c r="L201">
        <f t="shared" si="6"/>
        <v>0</v>
      </c>
      <c r="M201">
        <f t="shared" si="6"/>
        <v>0</v>
      </c>
      <c r="N201">
        <f t="shared" si="6"/>
        <v>0</v>
      </c>
      <c r="O201">
        <f t="shared" si="6"/>
        <v>0</v>
      </c>
      <c r="P201">
        <f t="shared" si="6"/>
        <v>0</v>
      </c>
      <c r="Q201">
        <f t="shared" si="6"/>
        <v>0</v>
      </c>
      <c r="R201">
        <f t="shared" si="6"/>
        <v>0</v>
      </c>
      <c r="S201">
        <f t="shared" si="6"/>
        <v>0</v>
      </c>
      <c r="T201">
        <f t="shared" si="6"/>
        <v>0</v>
      </c>
      <c r="U201">
        <f t="shared" si="6"/>
        <v>0</v>
      </c>
      <c r="V201">
        <f t="shared" si="6"/>
        <v>0</v>
      </c>
      <c r="W201">
        <f t="shared" si="6"/>
        <v>0</v>
      </c>
      <c r="X201">
        <f t="shared" si="6"/>
        <v>0</v>
      </c>
      <c r="Y201">
        <f t="shared" si="6"/>
        <v>0</v>
      </c>
      <c r="Z201">
        <f t="shared" si="6"/>
        <v>0</v>
      </c>
      <c r="AA201">
        <f t="shared" si="6"/>
        <v>0</v>
      </c>
      <c r="AB201">
        <f t="shared" si="6"/>
        <v>0</v>
      </c>
      <c r="AC201">
        <f t="shared" si="6"/>
        <v>0</v>
      </c>
      <c r="AD201">
        <f t="shared" si="6"/>
        <v>0</v>
      </c>
      <c r="AE201">
        <f t="shared" si="6"/>
        <v>0</v>
      </c>
      <c r="AF201">
        <f t="shared" si="6"/>
        <v>0</v>
      </c>
    </row>
    <row r="202" spans="9:32" x14ac:dyDescent="0.3">
      <c r="I202">
        <f t="shared" si="1"/>
        <v>0</v>
      </c>
      <c r="J202">
        <f t="shared" si="6"/>
        <v>0</v>
      </c>
      <c r="K202">
        <f t="shared" si="6"/>
        <v>0</v>
      </c>
      <c r="L202">
        <f t="shared" si="6"/>
        <v>0</v>
      </c>
      <c r="M202">
        <f t="shared" si="6"/>
        <v>0</v>
      </c>
      <c r="N202">
        <f t="shared" si="6"/>
        <v>0</v>
      </c>
      <c r="O202">
        <f t="shared" si="6"/>
        <v>0</v>
      </c>
      <c r="P202">
        <f t="shared" si="6"/>
        <v>0</v>
      </c>
      <c r="Q202">
        <f t="shared" si="6"/>
        <v>0</v>
      </c>
      <c r="R202">
        <f t="shared" si="6"/>
        <v>0</v>
      </c>
      <c r="S202">
        <f t="shared" si="6"/>
        <v>0</v>
      </c>
      <c r="T202">
        <f t="shared" si="6"/>
        <v>0</v>
      </c>
      <c r="U202">
        <f t="shared" si="6"/>
        <v>0</v>
      </c>
      <c r="V202">
        <f t="shared" si="6"/>
        <v>0</v>
      </c>
      <c r="W202">
        <f t="shared" si="6"/>
        <v>0</v>
      </c>
      <c r="X202">
        <f t="shared" si="6"/>
        <v>0</v>
      </c>
      <c r="Y202">
        <f t="shared" si="6"/>
        <v>0</v>
      </c>
      <c r="Z202">
        <f t="shared" si="6"/>
        <v>0</v>
      </c>
      <c r="AA202">
        <f t="shared" si="6"/>
        <v>0</v>
      </c>
      <c r="AB202">
        <f t="shared" si="6"/>
        <v>0</v>
      </c>
      <c r="AC202">
        <f t="shared" si="6"/>
        <v>0</v>
      </c>
      <c r="AD202">
        <f t="shared" si="6"/>
        <v>0</v>
      </c>
      <c r="AE202">
        <f t="shared" si="6"/>
        <v>0</v>
      </c>
      <c r="AF202">
        <f t="shared" si="6"/>
        <v>0</v>
      </c>
    </row>
    <row r="203" spans="9:32" x14ac:dyDescent="0.3">
      <c r="I203">
        <f t="shared" si="1"/>
        <v>0</v>
      </c>
      <c r="J203">
        <f t="shared" si="6"/>
        <v>0</v>
      </c>
      <c r="K203">
        <f t="shared" si="6"/>
        <v>0</v>
      </c>
      <c r="L203">
        <f t="shared" si="6"/>
        <v>0</v>
      </c>
      <c r="M203">
        <f t="shared" si="6"/>
        <v>0</v>
      </c>
      <c r="N203">
        <f t="shared" si="6"/>
        <v>0</v>
      </c>
      <c r="O203">
        <f t="shared" si="6"/>
        <v>0</v>
      </c>
      <c r="P203">
        <f t="shared" si="6"/>
        <v>0</v>
      </c>
      <c r="Q203">
        <f t="shared" si="6"/>
        <v>0</v>
      </c>
      <c r="R203">
        <f t="shared" si="6"/>
        <v>0</v>
      </c>
      <c r="S203">
        <f t="shared" si="6"/>
        <v>0</v>
      </c>
      <c r="T203">
        <f t="shared" si="6"/>
        <v>0</v>
      </c>
      <c r="U203">
        <f t="shared" si="6"/>
        <v>0</v>
      </c>
      <c r="V203">
        <f t="shared" si="6"/>
        <v>0</v>
      </c>
      <c r="W203">
        <f t="shared" si="6"/>
        <v>0</v>
      </c>
      <c r="X203">
        <f t="shared" si="6"/>
        <v>0</v>
      </c>
      <c r="Y203">
        <f t="shared" si="6"/>
        <v>0</v>
      </c>
      <c r="Z203">
        <f t="shared" si="6"/>
        <v>0</v>
      </c>
      <c r="AA203">
        <f t="shared" si="6"/>
        <v>0</v>
      </c>
      <c r="AB203">
        <f t="shared" si="6"/>
        <v>0</v>
      </c>
      <c r="AC203">
        <f t="shared" si="6"/>
        <v>0</v>
      </c>
      <c r="AD203">
        <f t="shared" si="6"/>
        <v>0</v>
      </c>
      <c r="AE203">
        <f t="shared" si="6"/>
        <v>0</v>
      </c>
      <c r="AF203">
        <f t="shared" si="6"/>
        <v>0</v>
      </c>
    </row>
    <row r="204" spans="9:32" x14ac:dyDescent="0.3">
      <c r="I204">
        <f t="shared" si="1"/>
        <v>0</v>
      </c>
      <c r="J204">
        <f t="shared" si="6"/>
        <v>0</v>
      </c>
      <c r="K204">
        <f t="shared" si="6"/>
        <v>0</v>
      </c>
      <c r="L204">
        <f t="shared" si="6"/>
        <v>0</v>
      </c>
      <c r="M204">
        <f t="shared" si="6"/>
        <v>0</v>
      </c>
      <c r="N204">
        <f t="shared" si="6"/>
        <v>0</v>
      </c>
      <c r="O204">
        <f t="shared" si="6"/>
        <v>0</v>
      </c>
      <c r="P204">
        <f t="shared" si="6"/>
        <v>0</v>
      </c>
      <c r="Q204">
        <f t="shared" si="6"/>
        <v>0</v>
      </c>
      <c r="R204">
        <f t="shared" si="6"/>
        <v>0</v>
      </c>
      <c r="S204">
        <f t="shared" si="6"/>
        <v>0</v>
      </c>
      <c r="T204">
        <f t="shared" si="6"/>
        <v>0</v>
      </c>
      <c r="U204">
        <f t="shared" si="6"/>
        <v>0</v>
      </c>
      <c r="V204">
        <f t="shared" si="6"/>
        <v>0</v>
      </c>
      <c r="W204">
        <f t="shared" si="6"/>
        <v>0</v>
      </c>
      <c r="X204">
        <f t="shared" si="6"/>
        <v>0</v>
      </c>
      <c r="Y204">
        <f t="shared" si="6"/>
        <v>0</v>
      </c>
      <c r="Z204">
        <f t="shared" si="6"/>
        <v>0</v>
      </c>
      <c r="AA204">
        <f t="shared" si="6"/>
        <v>0</v>
      </c>
      <c r="AB204">
        <f t="shared" si="6"/>
        <v>0</v>
      </c>
      <c r="AC204">
        <f t="shared" si="6"/>
        <v>0</v>
      </c>
      <c r="AD204">
        <f t="shared" si="6"/>
        <v>0</v>
      </c>
      <c r="AE204">
        <f t="shared" si="6"/>
        <v>0</v>
      </c>
      <c r="AF204">
        <f t="shared" si="6"/>
        <v>0</v>
      </c>
    </row>
    <row r="205" spans="9:32" x14ac:dyDescent="0.3">
      <c r="I205">
        <f t="shared" si="1"/>
        <v>0</v>
      </c>
      <c r="J205">
        <f t="shared" si="6"/>
        <v>0</v>
      </c>
      <c r="K205">
        <f t="shared" si="6"/>
        <v>0</v>
      </c>
      <c r="L205">
        <f t="shared" si="6"/>
        <v>0</v>
      </c>
      <c r="M205">
        <f t="shared" si="6"/>
        <v>0</v>
      </c>
      <c r="N205">
        <f t="shared" si="6"/>
        <v>0</v>
      </c>
      <c r="O205">
        <f t="shared" si="6"/>
        <v>0</v>
      </c>
      <c r="P205">
        <f t="shared" si="6"/>
        <v>0</v>
      </c>
      <c r="Q205">
        <f t="shared" si="6"/>
        <v>0</v>
      </c>
      <c r="R205">
        <f t="shared" si="6"/>
        <v>0</v>
      </c>
      <c r="S205">
        <f t="shared" si="6"/>
        <v>0</v>
      </c>
      <c r="T205">
        <f t="shared" si="6"/>
        <v>0</v>
      </c>
      <c r="U205">
        <f t="shared" si="6"/>
        <v>0</v>
      </c>
      <c r="V205">
        <f t="shared" si="6"/>
        <v>0</v>
      </c>
      <c r="W205">
        <f t="shared" si="6"/>
        <v>0</v>
      </c>
      <c r="X205">
        <f t="shared" si="6"/>
        <v>0</v>
      </c>
      <c r="Y205">
        <f t="shared" si="6"/>
        <v>0</v>
      </c>
      <c r="Z205">
        <f t="shared" si="6"/>
        <v>0</v>
      </c>
      <c r="AA205">
        <f t="shared" si="6"/>
        <v>0</v>
      </c>
      <c r="AB205">
        <f t="shared" si="6"/>
        <v>0</v>
      </c>
      <c r="AC205">
        <f t="shared" si="6"/>
        <v>0</v>
      </c>
      <c r="AD205">
        <f t="shared" si="6"/>
        <v>0</v>
      </c>
      <c r="AE205">
        <f t="shared" si="6"/>
        <v>0</v>
      </c>
      <c r="AF205">
        <f t="shared" si="6"/>
        <v>0</v>
      </c>
    </row>
    <row r="206" spans="9:32" x14ac:dyDescent="0.3">
      <c r="I206">
        <f t="shared" ref="I206:X269" si="7">IF(I67&gt;0,1,0)*IF(H67=0,1,0)</f>
        <v>0</v>
      </c>
      <c r="J206">
        <f t="shared" si="7"/>
        <v>0</v>
      </c>
      <c r="K206">
        <f t="shared" si="7"/>
        <v>0</v>
      </c>
      <c r="L206">
        <f t="shared" si="7"/>
        <v>0</v>
      </c>
      <c r="M206">
        <f t="shared" si="7"/>
        <v>0</v>
      </c>
      <c r="N206">
        <f t="shared" si="7"/>
        <v>0</v>
      </c>
      <c r="O206">
        <f t="shared" si="7"/>
        <v>0</v>
      </c>
      <c r="P206">
        <f t="shared" si="7"/>
        <v>0</v>
      </c>
      <c r="Q206">
        <f t="shared" si="7"/>
        <v>0</v>
      </c>
      <c r="R206">
        <f t="shared" si="7"/>
        <v>0</v>
      </c>
      <c r="S206">
        <f t="shared" si="7"/>
        <v>0</v>
      </c>
      <c r="T206">
        <f t="shared" si="7"/>
        <v>0</v>
      </c>
      <c r="U206">
        <f t="shared" si="7"/>
        <v>0</v>
      </c>
      <c r="V206">
        <f t="shared" si="7"/>
        <v>0</v>
      </c>
      <c r="W206">
        <f t="shared" si="7"/>
        <v>0</v>
      </c>
      <c r="X206">
        <f t="shared" si="7"/>
        <v>0</v>
      </c>
      <c r="Y206">
        <f t="shared" si="6"/>
        <v>0</v>
      </c>
      <c r="Z206">
        <f t="shared" si="6"/>
        <v>0</v>
      </c>
      <c r="AA206">
        <f t="shared" si="6"/>
        <v>0</v>
      </c>
      <c r="AB206">
        <f t="shared" si="6"/>
        <v>0</v>
      </c>
      <c r="AC206">
        <f t="shared" si="6"/>
        <v>0</v>
      </c>
      <c r="AD206">
        <f t="shared" si="6"/>
        <v>0</v>
      </c>
      <c r="AE206">
        <f t="shared" si="6"/>
        <v>0</v>
      </c>
      <c r="AF206">
        <f t="shared" si="6"/>
        <v>0</v>
      </c>
    </row>
    <row r="207" spans="9:32" x14ac:dyDescent="0.3">
      <c r="I207">
        <f t="shared" si="7"/>
        <v>0</v>
      </c>
      <c r="J207">
        <f t="shared" si="6"/>
        <v>0</v>
      </c>
      <c r="K207">
        <f t="shared" si="6"/>
        <v>0</v>
      </c>
      <c r="L207">
        <f t="shared" si="6"/>
        <v>0</v>
      </c>
      <c r="M207">
        <f t="shared" si="6"/>
        <v>0</v>
      </c>
      <c r="N207">
        <f t="shared" si="6"/>
        <v>0</v>
      </c>
      <c r="O207">
        <f t="shared" si="6"/>
        <v>0</v>
      </c>
      <c r="P207">
        <f t="shared" si="6"/>
        <v>0</v>
      </c>
      <c r="Q207">
        <f t="shared" si="6"/>
        <v>0</v>
      </c>
      <c r="R207">
        <f t="shared" si="6"/>
        <v>0</v>
      </c>
      <c r="S207">
        <f t="shared" si="6"/>
        <v>0</v>
      </c>
      <c r="T207">
        <f t="shared" si="6"/>
        <v>0</v>
      </c>
      <c r="U207">
        <f t="shared" si="6"/>
        <v>0</v>
      </c>
      <c r="V207">
        <f t="shared" si="6"/>
        <v>0</v>
      </c>
      <c r="W207">
        <f t="shared" si="6"/>
        <v>0</v>
      </c>
      <c r="X207">
        <f t="shared" si="6"/>
        <v>0</v>
      </c>
      <c r="Y207">
        <f t="shared" si="6"/>
        <v>0</v>
      </c>
      <c r="Z207">
        <f t="shared" si="6"/>
        <v>0</v>
      </c>
      <c r="AA207">
        <f t="shared" si="6"/>
        <v>0</v>
      </c>
      <c r="AB207">
        <f t="shared" si="6"/>
        <v>0</v>
      </c>
      <c r="AC207">
        <f t="shared" si="6"/>
        <v>0</v>
      </c>
      <c r="AD207">
        <f t="shared" si="6"/>
        <v>0</v>
      </c>
      <c r="AE207">
        <f t="shared" si="6"/>
        <v>0</v>
      </c>
      <c r="AF207">
        <f t="shared" si="6"/>
        <v>0</v>
      </c>
    </row>
    <row r="208" spans="9:32" x14ac:dyDescent="0.3">
      <c r="I208">
        <f t="shared" si="7"/>
        <v>0</v>
      </c>
      <c r="J208">
        <f t="shared" si="6"/>
        <v>0</v>
      </c>
      <c r="K208">
        <f t="shared" si="6"/>
        <v>0</v>
      </c>
      <c r="L208">
        <f t="shared" si="6"/>
        <v>0</v>
      </c>
      <c r="M208">
        <f t="shared" si="6"/>
        <v>0</v>
      </c>
      <c r="N208">
        <f t="shared" si="6"/>
        <v>0</v>
      </c>
      <c r="O208">
        <f t="shared" si="6"/>
        <v>0</v>
      </c>
      <c r="P208">
        <f t="shared" si="6"/>
        <v>0</v>
      </c>
      <c r="Q208">
        <f t="shared" si="6"/>
        <v>0</v>
      </c>
      <c r="R208">
        <f t="shared" si="6"/>
        <v>0</v>
      </c>
      <c r="S208">
        <f t="shared" si="6"/>
        <v>0</v>
      </c>
      <c r="T208">
        <f t="shared" si="6"/>
        <v>0</v>
      </c>
      <c r="U208">
        <f t="shared" si="6"/>
        <v>0</v>
      </c>
      <c r="V208">
        <f t="shared" si="6"/>
        <v>0</v>
      </c>
      <c r="W208">
        <f t="shared" si="6"/>
        <v>0</v>
      </c>
      <c r="X208">
        <f t="shared" si="6"/>
        <v>0</v>
      </c>
      <c r="Y208">
        <f t="shared" si="6"/>
        <v>0</v>
      </c>
      <c r="Z208">
        <f t="shared" si="6"/>
        <v>0</v>
      </c>
      <c r="AA208">
        <f t="shared" si="6"/>
        <v>0</v>
      </c>
      <c r="AB208">
        <f t="shared" si="6"/>
        <v>0</v>
      </c>
      <c r="AC208">
        <f t="shared" ref="J208:AF219" si="8">IF(AC69&gt;0,1,0)*IF(AB69=0,1,0)</f>
        <v>0</v>
      </c>
      <c r="AD208">
        <f t="shared" si="8"/>
        <v>0</v>
      </c>
      <c r="AE208">
        <f t="shared" si="8"/>
        <v>0</v>
      </c>
      <c r="AF208">
        <f t="shared" si="8"/>
        <v>0</v>
      </c>
    </row>
    <row r="209" spans="9:32" x14ac:dyDescent="0.3">
      <c r="I209">
        <f t="shared" si="7"/>
        <v>0</v>
      </c>
      <c r="J209">
        <f t="shared" si="8"/>
        <v>0</v>
      </c>
      <c r="K209">
        <f t="shared" si="8"/>
        <v>0</v>
      </c>
      <c r="L209">
        <f t="shared" si="8"/>
        <v>0</v>
      </c>
      <c r="M209">
        <f t="shared" si="8"/>
        <v>0</v>
      </c>
      <c r="N209">
        <f t="shared" si="8"/>
        <v>0</v>
      </c>
      <c r="O209">
        <f t="shared" si="8"/>
        <v>0</v>
      </c>
      <c r="P209">
        <f t="shared" si="8"/>
        <v>0</v>
      </c>
      <c r="Q209">
        <f t="shared" si="8"/>
        <v>0</v>
      </c>
      <c r="R209">
        <f t="shared" si="8"/>
        <v>0</v>
      </c>
      <c r="S209">
        <f t="shared" si="8"/>
        <v>0</v>
      </c>
      <c r="T209">
        <f t="shared" si="8"/>
        <v>0</v>
      </c>
      <c r="U209">
        <f t="shared" si="8"/>
        <v>0</v>
      </c>
      <c r="V209">
        <f t="shared" si="8"/>
        <v>0</v>
      </c>
      <c r="W209">
        <f t="shared" si="8"/>
        <v>0</v>
      </c>
      <c r="X209">
        <f t="shared" si="8"/>
        <v>0</v>
      </c>
      <c r="Y209">
        <f t="shared" si="8"/>
        <v>0</v>
      </c>
      <c r="Z209">
        <f t="shared" si="8"/>
        <v>0</v>
      </c>
      <c r="AA209">
        <f t="shared" si="8"/>
        <v>0</v>
      </c>
      <c r="AB209">
        <f t="shared" si="8"/>
        <v>0</v>
      </c>
      <c r="AC209">
        <f t="shared" si="8"/>
        <v>0</v>
      </c>
      <c r="AD209">
        <f t="shared" si="8"/>
        <v>0</v>
      </c>
      <c r="AE209">
        <f t="shared" si="8"/>
        <v>0</v>
      </c>
      <c r="AF209">
        <f t="shared" si="8"/>
        <v>0</v>
      </c>
    </row>
    <row r="210" spans="9:32" x14ac:dyDescent="0.3">
      <c r="I210">
        <f t="shared" si="7"/>
        <v>0</v>
      </c>
      <c r="J210">
        <f t="shared" si="8"/>
        <v>0</v>
      </c>
      <c r="K210">
        <f t="shared" si="8"/>
        <v>0</v>
      </c>
      <c r="L210">
        <f t="shared" si="8"/>
        <v>0</v>
      </c>
      <c r="M210">
        <f t="shared" si="8"/>
        <v>0</v>
      </c>
      <c r="N210">
        <f t="shared" si="8"/>
        <v>0</v>
      </c>
      <c r="O210">
        <f t="shared" si="8"/>
        <v>0</v>
      </c>
      <c r="P210">
        <f t="shared" si="8"/>
        <v>0</v>
      </c>
      <c r="Q210">
        <f t="shared" si="8"/>
        <v>0</v>
      </c>
      <c r="R210">
        <f t="shared" si="8"/>
        <v>0</v>
      </c>
      <c r="S210">
        <f t="shared" si="8"/>
        <v>0</v>
      </c>
      <c r="T210">
        <f t="shared" si="8"/>
        <v>0</v>
      </c>
      <c r="U210">
        <f t="shared" si="8"/>
        <v>0</v>
      </c>
      <c r="V210">
        <f t="shared" si="8"/>
        <v>0</v>
      </c>
      <c r="W210">
        <f t="shared" si="8"/>
        <v>0</v>
      </c>
      <c r="X210">
        <f t="shared" si="8"/>
        <v>0</v>
      </c>
      <c r="Y210">
        <f t="shared" si="8"/>
        <v>0</v>
      </c>
      <c r="Z210">
        <f t="shared" si="8"/>
        <v>0</v>
      </c>
      <c r="AA210">
        <f t="shared" si="8"/>
        <v>0</v>
      </c>
      <c r="AB210">
        <f t="shared" si="8"/>
        <v>0</v>
      </c>
      <c r="AC210">
        <f t="shared" si="8"/>
        <v>0</v>
      </c>
      <c r="AD210">
        <f t="shared" si="8"/>
        <v>0</v>
      </c>
      <c r="AE210">
        <f t="shared" si="8"/>
        <v>0</v>
      </c>
      <c r="AF210">
        <f t="shared" si="8"/>
        <v>0</v>
      </c>
    </row>
    <row r="211" spans="9:32" x14ac:dyDescent="0.3">
      <c r="I211">
        <f t="shared" si="7"/>
        <v>0</v>
      </c>
      <c r="J211">
        <f t="shared" si="8"/>
        <v>0</v>
      </c>
      <c r="K211">
        <f t="shared" si="8"/>
        <v>0</v>
      </c>
      <c r="L211">
        <f t="shared" si="8"/>
        <v>0</v>
      </c>
      <c r="M211">
        <f t="shared" si="8"/>
        <v>0</v>
      </c>
      <c r="N211">
        <f t="shared" si="8"/>
        <v>0</v>
      </c>
      <c r="O211">
        <f t="shared" si="8"/>
        <v>0</v>
      </c>
      <c r="P211">
        <f t="shared" si="8"/>
        <v>0</v>
      </c>
      <c r="Q211">
        <f t="shared" si="8"/>
        <v>0</v>
      </c>
      <c r="R211">
        <f t="shared" si="8"/>
        <v>0</v>
      </c>
      <c r="S211">
        <f t="shared" si="8"/>
        <v>0</v>
      </c>
      <c r="T211">
        <f t="shared" si="8"/>
        <v>0</v>
      </c>
      <c r="U211">
        <f t="shared" si="8"/>
        <v>0</v>
      </c>
      <c r="V211">
        <f t="shared" si="8"/>
        <v>0</v>
      </c>
      <c r="W211">
        <f t="shared" si="8"/>
        <v>0</v>
      </c>
      <c r="X211">
        <f t="shared" si="8"/>
        <v>0</v>
      </c>
      <c r="Y211">
        <f t="shared" si="8"/>
        <v>0</v>
      </c>
      <c r="Z211">
        <f t="shared" si="8"/>
        <v>0</v>
      </c>
      <c r="AA211">
        <f t="shared" si="8"/>
        <v>0</v>
      </c>
      <c r="AB211">
        <f t="shared" si="8"/>
        <v>0</v>
      </c>
      <c r="AC211">
        <f t="shared" si="8"/>
        <v>0</v>
      </c>
      <c r="AD211">
        <f t="shared" si="8"/>
        <v>0</v>
      </c>
      <c r="AE211">
        <f t="shared" si="8"/>
        <v>0</v>
      </c>
      <c r="AF211">
        <f t="shared" si="8"/>
        <v>0</v>
      </c>
    </row>
    <row r="212" spans="9:32" x14ac:dyDescent="0.3">
      <c r="I212">
        <f t="shared" si="7"/>
        <v>0</v>
      </c>
      <c r="J212">
        <f t="shared" si="8"/>
        <v>0</v>
      </c>
      <c r="K212">
        <f t="shared" si="8"/>
        <v>0</v>
      </c>
      <c r="L212">
        <f t="shared" si="8"/>
        <v>0</v>
      </c>
      <c r="M212">
        <f t="shared" si="8"/>
        <v>0</v>
      </c>
      <c r="N212">
        <f t="shared" si="8"/>
        <v>0</v>
      </c>
      <c r="O212">
        <f t="shared" si="8"/>
        <v>0</v>
      </c>
      <c r="P212">
        <f t="shared" si="8"/>
        <v>0</v>
      </c>
      <c r="Q212">
        <f t="shared" si="8"/>
        <v>0</v>
      </c>
      <c r="R212">
        <f t="shared" si="8"/>
        <v>0</v>
      </c>
      <c r="S212">
        <f t="shared" si="8"/>
        <v>0</v>
      </c>
      <c r="T212">
        <f t="shared" si="8"/>
        <v>0</v>
      </c>
      <c r="U212">
        <f t="shared" si="8"/>
        <v>0</v>
      </c>
      <c r="V212">
        <f t="shared" si="8"/>
        <v>0</v>
      </c>
      <c r="W212">
        <f t="shared" si="8"/>
        <v>0</v>
      </c>
      <c r="X212">
        <f t="shared" si="8"/>
        <v>0</v>
      </c>
      <c r="Y212">
        <f t="shared" si="8"/>
        <v>0</v>
      </c>
      <c r="Z212">
        <f t="shared" si="8"/>
        <v>0</v>
      </c>
      <c r="AA212">
        <f t="shared" si="8"/>
        <v>0</v>
      </c>
      <c r="AB212">
        <f t="shared" si="8"/>
        <v>0</v>
      </c>
      <c r="AC212">
        <f t="shared" si="8"/>
        <v>0</v>
      </c>
      <c r="AD212">
        <f t="shared" si="8"/>
        <v>0</v>
      </c>
      <c r="AE212">
        <f t="shared" si="8"/>
        <v>0</v>
      </c>
      <c r="AF212">
        <f t="shared" si="8"/>
        <v>0</v>
      </c>
    </row>
    <row r="213" spans="9:32" x14ac:dyDescent="0.3">
      <c r="I213">
        <f t="shared" si="7"/>
        <v>0</v>
      </c>
      <c r="J213">
        <f t="shared" si="8"/>
        <v>0</v>
      </c>
      <c r="K213">
        <f t="shared" si="8"/>
        <v>0</v>
      </c>
      <c r="L213">
        <f t="shared" si="8"/>
        <v>0</v>
      </c>
      <c r="M213">
        <f t="shared" si="8"/>
        <v>0</v>
      </c>
      <c r="N213">
        <f t="shared" si="8"/>
        <v>0</v>
      </c>
      <c r="O213">
        <f t="shared" si="8"/>
        <v>1</v>
      </c>
      <c r="P213">
        <f t="shared" si="8"/>
        <v>0</v>
      </c>
      <c r="Q213">
        <f t="shared" si="8"/>
        <v>0</v>
      </c>
      <c r="R213">
        <f t="shared" si="8"/>
        <v>0</v>
      </c>
      <c r="S213">
        <f t="shared" si="8"/>
        <v>0</v>
      </c>
      <c r="T213">
        <f t="shared" si="8"/>
        <v>0</v>
      </c>
      <c r="U213">
        <f t="shared" si="8"/>
        <v>1</v>
      </c>
      <c r="V213">
        <f t="shared" si="8"/>
        <v>0</v>
      </c>
      <c r="W213">
        <f t="shared" si="8"/>
        <v>0</v>
      </c>
      <c r="X213">
        <f t="shared" si="8"/>
        <v>0</v>
      </c>
      <c r="Y213">
        <f t="shared" si="8"/>
        <v>0</v>
      </c>
      <c r="Z213">
        <f t="shared" si="8"/>
        <v>0</v>
      </c>
      <c r="AA213">
        <f t="shared" si="8"/>
        <v>0</v>
      </c>
      <c r="AB213">
        <f t="shared" si="8"/>
        <v>0</v>
      </c>
      <c r="AC213">
        <f t="shared" si="8"/>
        <v>0</v>
      </c>
      <c r="AD213">
        <f t="shared" si="8"/>
        <v>0</v>
      </c>
      <c r="AE213">
        <f t="shared" si="8"/>
        <v>0</v>
      </c>
      <c r="AF213">
        <f t="shared" si="8"/>
        <v>0</v>
      </c>
    </row>
    <row r="214" spans="9:32" x14ac:dyDescent="0.3">
      <c r="I214">
        <f t="shared" si="7"/>
        <v>0</v>
      </c>
      <c r="J214">
        <f t="shared" si="8"/>
        <v>0</v>
      </c>
      <c r="K214">
        <f t="shared" si="8"/>
        <v>0</v>
      </c>
      <c r="L214">
        <f t="shared" si="8"/>
        <v>0</v>
      </c>
      <c r="M214">
        <f t="shared" si="8"/>
        <v>0</v>
      </c>
      <c r="N214">
        <f t="shared" si="8"/>
        <v>0</v>
      </c>
      <c r="O214">
        <f t="shared" si="8"/>
        <v>0</v>
      </c>
      <c r="P214">
        <f t="shared" si="8"/>
        <v>1</v>
      </c>
      <c r="Q214">
        <f t="shared" si="8"/>
        <v>0</v>
      </c>
      <c r="R214">
        <f t="shared" si="8"/>
        <v>0</v>
      </c>
      <c r="S214">
        <f t="shared" si="8"/>
        <v>0</v>
      </c>
      <c r="T214">
        <f t="shared" si="8"/>
        <v>0</v>
      </c>
      <c r="U214">
        <f t="shared" si="8"/>
        <v>1</v>
      </c>
      <c r="V214">
        <f t="shared" si="8"/>
        <v>0</v>
      </c>
      <c r="W214">
        <f t="shared" si="8"/>
        <v>0</v>
      </c>
      <c r="X214">
        <f t="shared" si="8"/>
        <v>0</v>
      </c>
      <c r="Y214">
        <f t="shared" si="8"/>
        <v>0</v>
      </c>
      <c r="Z214">
        <f t="shared" si="8"/>
        <v>0</v>
      </c>
      <c r="AA214">
        <f t="shared" si="8"/>
        <v>0</v>
      </c>
      <c r="AB214">
        <f t="shared" si="8"/>
        <v>0</v>
      </c>
      <c r="AC214">
        <f t="shared" si="8"/>
        <v>0</v>
      </c>
      <c r="AD214">
        <f t="shared" si="8"/>
        <v>0</v>
      </c>
      <c r="AE214">
        <f t="shared" si="8"/>
        <v>0</v>
      </c>
      <c r="AF214">
        <f t="shared" si="8"/>
        <v>0</v>
      </c>
    </row>
    <row r="215" spans="9:32" x14ac:dyDescent="0.3">
      <c r="I215">
        <f t="shared" si="7"/>
        <v>0</v>
      </c>
      <c r="J215">
        <f t="shared" si="8"/>
        <v>0</v>
      </c>
      <c r="K215">
        <f t="shared" si="8"/>
        <v>0</v>
      </c>
      <c r="L215">
        <f t="shared" si="8"/>
        <v>0</v>
      </c>
      <c r="M215">
        <f t="shared" si="8"/>
        <v>0</v>
      </c>
      <c r="N215">
        <f t="shared" si="8"/>
        <v>0</v>
      </c>
      <c r="O215">
        <f t="shared" si="8"/>
        <v>0</v>
      </c>
      <c r="P215">
        <f t="shared" si="8"/>
        <v>1</v>
      </c>
      <c r="Q215">
        <f t="shared" si="8"/>
        <v>0</v>
      </c>
      <c r="R215">
        <f t="shared" si="8"/>
        <v>0</v>
      </c>
      <c r="S215">
        <f t="shared" si="8"/>
        <v>0</v>
      </c>
      <c r="T215">
        <f t="shared" si="8"/>
        <v>0</v>
      </c>
      <c r="U215">
        <f t="shared" si="8"/>
        <v>1</v>
      </c>
      <c r="V215">
        <f t="shared" si="8"/>
        <v>0</v>
      </c>
      <c r="W215">
        <f t="shared" si="8"/>
        <v>0</v>
      </c>
      <c r="X215">
        <f t="shared" si="8"/>
        <v>0</v>
      </c>
      <c r="Y215">
        <f t="shared" si="8"/>
        <v>0</v>
      </c>
      <c r="Z215">
        <f t="shared" si="8"/>
        <v>0</v>
      </c>
      <c r="AA215">
        <f t="shared" si="8"/>
        <v>0</v>
      </c>
      <c r="AB215">
        <f t="shared" si="8"/>
        <v>0</v>
      </c>
      <c r="AC215">
        <f t="shared" si="8"/>
        <v>0</v>
      </c>
      <c r="AD215">
        <f t="shared" si="8"/>
        <v>0</v>
      </c>
      <c r="AE215">
        <f t="shared" si="8"/>
        <v>0</v>
      </c>
      <c r="AF215">
        <f t="shared" si="8"/>
        <v>0</v>
      </c>
    </row>
    <row r="216" spans="9:32" x14ac:dyDescent="0.3">
      <c r="I216">
        <f t="shared" si="7"/>
        <v>0</v>
      </c>
      <c r="J216">
        <f t="shared" si="8"/>
        <v>0</v>
      </c>
      <c r="K216">
        <f t="shared" si="8"/>
        <v>0</v>
      </c>
      <c r="L216">
        <f t="shared" si="8"/>
        <v>0</v>
      </c>
      <c r="M216">
        <f t="shared" si="8"/>
        <v>0</v>
      </c>
      <c r="N216">
        <f t="shared" si="8"/>
        <v>0</v>
      </c>
      <c r="O216">
        <f t="shared" si="8"/>
        <v>0</v>
      </c>
      <c r="P216">
        <f t="shared" si="8"/>
        <v>1</v>
      </c>
      <c r="Q216">
        <f t="shared" si="8"/>
        <v>0</v>
      </c>
      <c r="R216">
        <f t="shared" si="8"/>
        <v>0</v>
      </c>
      <c r="S216">
        <f t="shared" si="8"/>
        <v>0</v>
      </c>
      <c r="T216">
        <f t="shared" si="8"/>
        <v>0</v>
      </c>
      <c r="U216">
        <f t="shared" si="8"/>
        <v>1</v>
      </c>
      <c r="V216">
        <f t="shared" si="8"/>
        <v>0</v>
      </c>
      <c r="W216">
        <f t="shared" si="8"/>
        <v>0</v>
      </c>
      <c r="X216">
        <f t="shared" si="8"/>
        <v>0</v>
      </c>
      <c r="Y216">
        <f t="shared" si="8"/>
        <v>0</v>
      </c>
      <c r="Z216">
        <f t="shared" si="8"/>
        <v>0</v>
      </c>
      <c r="AA216">
        <f t="shared" si="8"/>
        <v>0</v>
      </c>
      <c r="AB216">
        <f t="shared" si="8"/>
        <v>0</v>
      </c>
      <c r="AC216">
        <f t="shared" si="8"/>
        <v>0</v>
      </c>
      <c r="AD216">
        <f t="shared" si="8"/>
        <v>0</v>
      </c>
      <c r="AE216">
        <f t="shared" si="8"/>
        <v>0</v>
      </c>
      <c r="AF216">
        <f t="shared" si="8"/>
        <v>0</v>
      </c>
    </row>
    <row r="217" spans="9:32" x14ac:dyDescent="0.3">
      <c r="I217">
        <f t="shared" si="7"/>
        <v>0</v>
      </c>
      <c r="J217">
        <f t="shared" si="8"/>
        <v>0</v>
      </c>
      <c r="K217">
        <f t="shared" si="8"/>
        <v>0</v>
      </c>
      <c r="L217">
        <f t="shared" si="8"/>
        <v>0</v>
      </c>
      <c r="M217">
        <f t="shared" si="8"/>
        <v>0</v>
      </c>
      <c r="N217">
        <f t="shared" si="8"/>
        <v>0</v>
      </c>
      <c r="O217">
        <f t="shared" si="8"/>
        <v>0</v>
      </c>
      <c r="P217">
        <f t="shared" si="8"/>
        <v>1</v>
      </c>
      <c r="Q217">
        <f t="shared" si="8"/>
        <v>0</v>
      </c>
      <c r="R217">
        <f t="shared" si="8"/>
        <v>0</v>
      </c>
      <c r="S217">
        <f t="shared" si="8"/>
        <v>0</v>
      </c>
      <c r="T217">
        <f t="shared" si="8"/>
        <v>0</v>
      </c>
      <c r="U217">
        <f t="shared" si="8"/>
        <v>1</v>
      </c>
      <c r="V217">
        <f t="shared" si="8"/>
        <v>0</v>
      </c>
      <c r="W217">
        <f t="shared" si="8"/>
        <v>0</v>
      </c>
      <c r="X217">
        <f t="shared" si="8"/>
        <v>0</v>
      </c>
      <c r="Y217">
        <f t="shared" si="8"/>
        <v>0</v>
      </c>
      <c r="Z217">
        <f t="shared" si="8"/>
        <v>0</v>
      </c>
      <c r="AA217">
        <f t="shared" si="8"/>
        <v>0</v>
      </c>
      <c r="AB217">
        <f t="shared" si="8"/>
        <v>0</v>
      </c>
      <c r="AC217">
        <f t="shared" si="8"/>
        <v>0</v>
      </c>
      <c r="AD217">
        <f t="shared" si="8"/>
        <v>0</v>
      </c>
      <c r="AE217">
        <f t="shared" si="8"/>
        <v>0</v>
      </c>
      <c r="AF217">
        <f t="shared" si="8"/>
        <v>0</v>
      </c>
    </row>
    <row r="218" spans="9:32" x14ac:dyDescent="0.3">
      <c r="I218">
        <f t="shared" si="7"/>
        <v>0</v>
      </c>
      <c r="J218">
        <f t="shared" si="8"/>
        <v>0</v>
      </c>
      <c r="K218">
        <f t="shared" si="8"/>
        <v>0</v>
      </c>
      <c r="L218">
        <f t="shared" si="8"/>
        <v>0</v>
      </c>
      <c r="M218">
        <f t="shared" si="8"/>
        <v>0</v>
      </c>
      <c r="N218">
        <f t="shared" si="8"/>
        <v>0</v>
      </c>
      <c r="O218">
        <f t="shared" si="8"/>
        <v>0</v>
      </c>
      <c r="P218">
        <f t="shared" si="8"/>
        <v>1</v>
      </c>
      <c r="Q218">
        <f t="shared" si="8"/>
        <v>0</v>
      </c>
      <c r="R218">
        <f t="shared" si="8"/>
        <v>0</v>
      </c>
      <c r="S218">
        <f t="shared" si="8"/>
        <v>0</v>
      </c>
      <c r="T218">
        <f t="shared" si="8"/>
        <v>0</v>
      </c>
      <c r="U218">
        <f t="shared" si="8"/>
        <v>0</v>
      </c>
      <c r="V218">
        <f t="shared" si="8"/>
        <v>0</v>
      </c>
      <c r="W218">
        <f t="shared" si="8"/>
        <v>0</v>
      </c>
      <c r="X218">
        <f t="shared" si="8"/>
        <v>0</v>
      </c>
      <c r="Y218">
        <f t="shared" si="8"/>
        <v>0</v>
      </c>
      <c r="Z218">
        <f t="shared" si="8"/>
        <v>0</v>
      </c>
      <c r="AA218">
        <f t="shared" si="8"/>
        <v>0</v>
      </c>
      <c r="AB218">
        <f t="shared" si="8"/>
        <v>0</v>
      </c>
      <c r="AC218">
        <f t="shared" si="8"/>
        <v>0</v>
      </c>
      <c r="AD218">
        <f t="shared" si="8"/>
        <v>0</v>
      </c>
      <c r="AE218">
        <f t="shared" si="8"/>
        <v>0</v>
      </c>
      <c r="AF218">
        <f t="shared" si="8"/>
        <v>0</v>
      </c>
    </row>
    <row r="219" spans="9:32" x14ac:dyDescent="0.3">
      <c r="I219">
        <f t="shared" si="7"/>
        <v>0</v>
      </c>
      <c r="J219">
        <f t="shared" si="8"/>
        <v>0</v>
      </c>
      <c r="K219">
        <f t="shared" si="8"/>
        <v>0</v>
      </c>
      <c r="L219">
        <f t="shared" si="8"/>
        <v>0</v>
      </c>
      <c r="M219">
        <f t="shared" si="8"/>
        <v>0</v>
      </c>
      <c r="N219">
        <f t="shared" si="8"/>
        <v>0</v>
      </c>
      <c r="O219">
        <f t="shared" si="8"/>
        <v>0</v>
      </c>
      <c r="P219">
        <f t="shared" si="8"/>
        <v>1</v>
      </c>
      <c r="Q219">
        <f t="shared" si="8"/>
        <v>0</v>
      </c>
      <c r="R219">
        <f t="shared" si="8"/>
        <v>0</v>
      </c>
      <c r="S219">
        <f t="shared" si="8"/>
        <v>0</v>
      </c>
      <c r="T219">
        <f t="shared" si="8"/>
        <v>0</v>
      </c>
      <c r="U219">
        <f t="shared" si="8"/>
        <v>0</v>
      </c>
      <c r="V219">
        <f t="shared" si="8"/>
        <v>0</v>
      </c>
      <c r="W219">
        <f t="shared" si="8"/>
        <v>0</v>
      </c>
      <c r="X219">
        <f t="shared" si="8"/>
        <v>0</v>
      </c>
      <c r="Y219">
        <f t="shared" si="8"/>
        <v>0</v>
      </c>
      <c r="Z219">
        <f t="shared" si="8"/>
        <v>0</v>
      </c>
      <c r="AA219">
        <f t="shared" si="8"/>
        <v>0</v>
      </c>
      <c r="AB219">
        <f t="shared" si="8"/>
        <v>0</v>
      </c>
      <c r="AC219">
        <f t="shared" si="8"/>
        <v>0</v>
      </c>
      <c r="AD219">
        <f t="shared" si="8"/>
        <v>0</v>
      </c>
      <c r="AE219">
        <f t="shared" ref="J219:AF230" si="9">IF(AE80&gt;0,1,0)*IF(AD80=0,1,0)</f>
        <v>0</v>
      </c>
      <c r="AF219">
        <f t="shared" si="9"/>
        <v>0</v>
      </c>
    </row>
    <row r="220" spans="9:32" x14ac:dyDescent="0.3">
      <c r="I220">
        <f t="shared" si="7"/>
        <v>0</v>
      </c>
      <c r="J220">
        <f t="shared" si="9"/>
        <v>0</v>
      </c>
      <c r="K220">
        <f t="shared" si="9"/>
        <v>0</v>
      </c>
      <c r="L220">
        <f t="shared" si="9"/>
        <v>0</v>
      </c>
      <c r="M220">
        <f t="shared" si="9"/>
        <v>0</v>
      </c>
      <c r="N220">
        <f t="shared" si="9"/>
        <v>0</v>
      </c>
      <c r="O220">
        <f t="shared" si="9"/>
        <v>0</v>
      </c>
      <c r="P220">
        <f t="shared" si="9"/>
        <v>1</v>
      </c>
      <c r="Q220">
        <f t="shared" si="9"/>
        <v>0</v>
      </c>
      <c r="R220">
        <f t="shared" si="9"/>
        <v>0</v>
      </c>
      <c r="S220">
        <f t="shared" si="9"/>
        <v>0</v>
      </c>
      <c r="T220">
        <f t="shared" si="9"/>
        <v>0</v>
      </c>
      <c r="U220">
        <f t="shared" si="9"/>
        <v>0</v>
      </c>
      <c r="V220">
        <f t="shared" si="9"/>
        <v>0</v>
      </c>
      <c r="W220">
        <f t="shared" si="9"/>
        <v>0</v>
      </c>
      <c r="X220">
        <f t="shared" si="9"/>
        <v>0</v>
      </c>
      <c r="Y220">
        <f t="shared" si="9"/>
        <v>0</v>
      </c>
      <c r="Z220">
        <f t="shared" si="9"/>
        <v>0</v>
      </c>
      <c r="AA220">
        <f t="shared" si="9"/>
        <v>0</v>
      </c>
      <c r="AB220">
        <f t="shared" si="9"/>
        <v>0</v>
      </c>
      <c r="AC220">
        <f t="shared" si="9"/>
        <v>0</v>
      </c>
      <c r="AD220">
        <f t="shared" si="9"/>
        <v>0</v>
      </c>
      <c r="AE220">
        <f t="shared" si="9"/>
        <v>0</v>
      </c>
      <c r="AF220">
        <f t="shared" si="9"/>
        <v>0</v>
      </c>
    </row>
    <row r="221" spans="9:32" x14ac:dyDescent="0.3">
      <c r="I221">
        <f t="shared" si="7"/>
        <v>0</v>
      </c>
      <c r="J221">
        <f t="shared" si="9"/>
        <v>0</v>
      </c>
      <c r="K221">
        <f t="shared" si="9"/>
        <v>0</v>
      </c>
      <c r="L221">
        <f t="shared" si="9"/>
        <v>0</v>
      </c>
      <c r="M221">
        <f t="shared" si="9"/>
        <v>0</v>
      </c>
      <c r="N221">
        <f t="shared" si="9"/>
        <v>0</v>
      </c>
      <c r="O221">
        <f t="shared" si="9"/>
        <v>0</v>
      </c>
      <c r="P221">
        <f t="shared" si="9"/>
        <v>1</v>
      </c>
      <c r="Q221">
        <f t="shared" si="9"/>
        <v>0</v>
      </c>
      <c r="R221">
        <f t="shared" si="9"/>
        <v>0</v>
      </c>
      <c r="S221">
        <f t="shared" si="9"/>
        <v>0</v>
      </c>
      <c r="T221">
        <f t="shared" si="9"/>
        <v>0</v>
      </c>
      <c r="U221">
        <f t="shared" si="9"/>
        <v>0</v>
      </c>
      <c r="V221">
        <f t="shared" si="9"/>
        <v>0</v>
      </c>
      <c r="W221">
        <f t="shared" si="9"/>
        <v>0</v>
      </c>
      <c r="X221">
        <f t="shared" si="9"/>
        <v>0</v>
      </c>
      <c r="Y221">
        <f t="shared" si="9"/>
        <v>0</v>
      </c>
      <c r="Z221">
        <f t="shared" si="9"/>
        <v>0</v>
      </c>
      <c r="AA221">
        <f t="shared" si="9"/>
        <v>0</v>
      </c>
      <c r="AB221">
        <f t="shared" si="9"/>
        <v>0</v>
      </c>
      <c r="AC221">
        <f t="shared" si="9"/>
        <v>0</v>
      </c>
      <c r="AD221">
        <f t="shared" si="9"/>
        <v>0</v>
      </c>
      <c r="AE221">
        <f t="shared" si="9"/>
        <v>0</v>
      </c>
      <c r="AF221">
        <f t="shared" si="9"/>
        <v>0</v>
      </c>
    </row>
    <row r="222" spans="9:32" x14ac:dyDescent="0.3">
      <c r="I222">
        <f t="shared" si="7"/>
        <v>0</v>
      </c>
      <c r="J222">
        <f t="shared" si="9"/>
        <v>0</v>
      </c>
      <c r="K222">
        <f t="shared" si="9"/>
        <v>0</v>
      </c>
      <c r="L222">
        <f t="shared" si="9"/>
        <v>0</v>
      </c>
      <c r="M222">
        <f t="shared" si="9"/>
        <v>0</v>
      </c>
      <c r="N222">
        <f t="shared" si="9"/>
        <v>0</v>
      </c>
      <c r="O222">
        <f t="shared" si="9"/>
        <v>0</v>
      </c>
      <c r="P222">
        <f t="shared" si="9"/>
        <v>1</v>
      </c>
      <c r="Q222">
        <f t="shared" si="9"/>
        <v>0</v>
      </c>
      <c r="R222">
        <f t="shared" si="9"/>
        <v>0</v>
      </c>
      <c r="S222">
        <f t="shared" si="9"/>
        <v>0</v>
      </c>
      <c r="T222">
        <f t="shared" si="9"/>
        <v>0</v>
      </c>
      <c r="U222">
        <f t="shared" si="9"/>
        <v>0</v>
      </c>
      <c r="V222">
        <f t="shared" si="9"/>
        <v>1</v>
      </c>
      <c r="W222">
        <f t="shared" si="9"/>
        <v>0</v>
      </c>
      <c r="X222">
        <f t="shared" si="9"/>
        <v>0</v>
      </c>
      <c r="Y222">
        <f t="shared" si="9"/>
        <v>0</v>
      </c>
      <c r="Z222">
        <f t="shared" si="9"/>
        <v>0</v>
      </c>
      <c r="AA222">
        <f t="shared" si="9"/>
        <v>0</v>
      </c>
      <c r="AB222">
        <f t="shared" si="9"/>
        <v>0</v>
      </c>
      <c r="AC222">
        <f t="shared" si="9"/>
        <v>0</v>
      </c>
      <c r="AD222">
        <f t="shared" si="9"/>
        <v>0</v>
      </c>
      <c r="AE222">
        <f t="shared" si="9"/>
        <v>0</v>
      </c>
      <c r="AF222">
        <f t="shared" si="9"/>
        <v>0</v>
      </c>
    </row>
    <row r="223" spans="9:32" x14ac:dyDescent="0.3">
      <c r="I223">
        <f t="shared" si="7"/>
        <v>0</v>
      </c>
      <c r="J223">
        <f t="shared" si="9"/>
        <v>0</v>
      </c>
      <c r="K223">
        <f t="shared" si="9"/>
        <v>0</v>
      </c>
      <c r="L223">
        <f t="shared" si="9"/>
        <v>0</v>
      </c>
      <c r="M223">
        <f t="shared" si="9"/>
        <v>0</v>
      </c>
      <c r="N223">
        <f t="shared" si="9"/>
        <v>0</v>
      </c>
      <c r="O223">
        <f t="shared" si="9"/>
        <v>0</v>
      </c>
      <c r="P223">
        <f t="shared" si="9"/>
        <v>1</v>
      </c>
      <c r="Q223">
        <f t="shared" si="9"/>
        <v>0</v>
      </c>
      <c r="R223">
        <f t="shared" si="9"/>
        <v>0</v>
      </c>
      <c r="S223">
        <f t="shared" si="9"/>
        <v>0</v>
      </c>
      <c r="T223">
        <f t="shared" si="9"/>
        <v>0</v>
      </c>
      <c r="U223">
        <f t="shared" si="9"/>
        <v>0</v>
      </c>
      <c r="V223">
        <f t="shared" si="9"/>
        <v>0</v>
      </c>
      <c r="W223">
        <f t="shared" si="9"/>
        <v>0</v>
      </c>
      <c r="X223">
        <f t="shared" si="9"/>
        <v>0</v>
      </c>
      <c r="Y223">
        <f t="shared" si="9"/>
        <v>0</v>
      </c>
      <c r="Z223">
        <f t="shared" si="9"/>
        <v>0</v>
      </c>
      <c r="AA223">
        <f t="shared" si="9"/>
        <v>0</v>
      </c>
      <c r="AB223">
        <f t="shared" si="9"/>
        <v>0</v>
      </c>
      <c r="AC223">
        <f t="shared" si="9"/>
        <v>0</v>
      </c>
      <c r="AD223">
        <f t="shared" si="9"/>
        <v>0</v>
      </c>
      <c r="AE223">
        <f t="shared" si="9"/>
        <v>0</v>
      </c>
      <c r="AF223">
        <f t="shared" si="9"/>
        <v>0</v>
      </c>
    </row>
    <row r="224" spans="9:32" x14ac:dyDescent="0.3">
      <c r="I224">
        <f t="shared" si="7"/>
        <v>0</v>
      </c>
      <c r="J224">
        <f t="shared" si="9"/>
        <v>0</v>
      </c>
      <c r="K224">
        <f t="shared" si="9"/>
        <v>0</v>
      </c>
      <c r="L224">
        <f t="shared" si="9"/>
        <v>0</v>
      </c>
      <c r="M224">
        <f t="shared" si="9"/>
        <v>0</v>
      </c>
      <c r="N224">
        <f t="shared" si="9"/>
        <v>0</v>
      </c>
      <c r="O224">
        <f t="shared" si="9"/>
        <v>0</v>
      </c>
      <c r="P224">
        <f t="shared" si="9"/>
        <v>1</v>
      </c>
      <c r="Q224">
        <f t="shared" si="9"/>
        <v>0</v>
      </c>
      <c r="R224">
        <f t="shared" si="9"/>
        <v>0</v>
      </c>
      <c r="S224">
        <f t="shared" si="9"/>
        <v>0</v>
      </c>
      <c r="T224">
        <f t="shared" si="9"/>
        <v>0</v>
      </c>
      <c r="U224">
        <f t="shared" si="9"/>
        <v>1</v>
      </c>
      <c r="V224">
        <f t="shared" si="9"/>
        <v>0</v>
      </c>
      <c r="W224">
        <f t="shared" si="9"/>
        <v>0</v>
      </c>
      <c r="X224">
        <f t="shared" si="9"/>
        <v>0</v>
      </c>
      <c r="Y224">
        <f t="shared" si="9"/>
        <v>1</v>
      </c>
      <c r="Z224">
        <f t="shared" si="9"/>
        <v>0</v>
      </c>
      <c r="AA224">
        <f t="shared" si="9"/>
        <v>0</v>
      </c>
      <c r="AB224">
        <f t="shared" si="9"/>
        <v>0</v>
      </c>
      <c r="AC224">
        <f t="shared" si="9"/>
        <v>0</v>
      </c>
      <c r="AD224">
        <f t="shared" si="9"/>
        <v>0</v>
      </c>
      <c r="AE224">
        <f t="shared" si="9"/>
        <v>0</v>
      </c>
      <c r="AF224">
        <f t="shared" si="9"/>
        <v>0</v>
      </c>
    </row>
    <row r="225" spans="9:32" x14ac:dyDescent="0.3">
      <c r="I225">
        <f t="shared" si="7"/>
        <v>0</v>
      </c>
      <c r="J225">
        <f t="shared" si="9"/>
        <v>0</v>
      </c>
      <c r="K225">
        <f t="shared" si="9"/>
        <v>0</v>
      </c>
      <c r="L225">
        <f t="shared" si="9"/>
        <v>0</v>
      </c>
      <c r="M225">
        <f t="shared" si="9"/>
        <v>0</v>
      </c>
      <c r="N225">
        <f t="shared" si="9"/>
        <v>0</v>
      </c>
      <c r="O225">
        <f t="shared" si="9"/>
        <v>0</v>
      </c>
      <c r="P225">
        <f t="shared" si="9"/>
        <v>1</v>
      </c>
      <c r="Q225">
        <f t="shared" si="9"/>
        <v>0</v>
      </c>
      <c r="R225">
        <f t="shared" si="9"/>
        <v>0</v>
      </c>
      <c r="S225">
        <f t="shared" si="9"/>
        <v>0</v>
      </c>
      <c r="T225">
        <f t="shared" si="9"/>
        <v>0</v>
      </c>
      <c r="U225">
        <f t="shared" si="9"/>
        <v>1</v>
      </c>
      <c r="V225">
        <f t="shared" si="9"/>
        <v>0</v>
      </c>
      <c r="W225">
        <f t="shared" si="9"/>
        <v>0</v>
      </c>
      <c r="X225">
        <f t="shared" si="9"/>
        <v>0</v>
      </c>
      <c r="Y225">
        <f t="shared" si="9"/>
        <v>0</v>
      </c>
      <c r="Z225">
        <f t="shared" si="9"/>
        <v>0</v>
      </c>
      <c r="AA225">
        <f t="shared" si="9"/>
        <v>0</v>
      </c>
      <c r="AB225">
        <f t="shared" si="9"/>
        <v>0</v>
      </c>
      <c r="AC225">
        <f t="shared" si="9"/>
        <v>0</v>
      </c>
      <c r="AD225">
        <f t="shared" si="9"/>
        <v>0</v>
      </c>
      <c r="AE225">
        <f t="shared" si="9"/>
        <v>0</v>
      </c>
      <c r="AF225">
        <f t="shared" si="9"/>
        <v>0</v>
      </c>
    </row>
    <row r="226" spans="9:32" x14ac:dyDescent="0.3">
      <c r="I226">
        <f t="shared" si="7"/>
        <v>0</v>
      </c>
      <c r="J226">
        <f t="shared" si="9"/>
        <v>0</v>
      </c>
      <c r="K226">
        <f t="shared" si="9"/>
        <v>0</v>
      </c>
      <c r="L226">
        <f t="shared" si="9"/>
        <v>0</v>
      </c>
      <c r="M226">
        <f t="shared" si="9"/>
        <v>0</v>
      </c>
      <c r="N226">
        <f t="shared" si="9"/>
        <v>0</v>
      </c>
      <c r="O226">
        <f t="shared" si="9"/>
        <v>0</v>
      </c>
      <c r="P226">
        <f t="shared" si="9"/>
        <v>1</v>
      </c>
      <c r="Q226">
        <f t="shared" si="9"/>
        <v>0</v>
      </c>
      <c r="R226">
        <f t="shared" si="9"/>
        <v>0</v>
      </c>
      <c r="S226">
        <f t="shared" si="9"/>
        <v>0</v>
      </c>
      <c r="T226">
        <f t="shared" si="9"/>
        <v>0</v>
      </c>
      <c r="U226">
        <f t="shared" si="9"/>
        <v>0</v>
      </c>
      <c r="V226">
        <f t="shared" si="9"/>
        <v>0</v>
      </c>
      <c r="W226">
        <f t="shared" si="9"/>
        <v>0</v>
      </c>
      <c r="X226">
        <f t="shared" si="9"/>
        <v>0</v>
      </c>
      <c r="Y226">
        <f t="shared" si="9"/>
        <v>0</v>
      </c>
      <c r="Z226">
        <f t="shared" si="9"/>
        <v>0</v>
      </c>
      <c r="AA226">
        <f t="shared" si="9"/>
        <v>0</v>
      </c>
      <c r="AB226">
        <f t="shared" si="9"/>
        <v>0</v>
      </c>
      <c r="AC226">
        <f t="shared" si="9"/>
        <v>0</v>
      </c>
      <c r="AD226">
        <f t="shared" si="9"/>
        <v>0</v>
      </c>
      <c r="AE226">
        <f t="shared" si="9"/>
        <v>0</v>
      </c>
      <c r="AF226">
        <f t="shared" si="9"/>
        <v>0</v>
      </c>
    </row>
    <row r="227" spans="9:32" x14ac:dyDescent="0.3">
      <c r="I227">
        <f t="shared" si="7"/>
        <v>0</v>
      </c>
      <c r="J227">
        <f t="shared" si="9"/>
        <v>0</v>
      </c>
      <c r="K227">
        <f t="shared" si="9"/>
        <v>0</v>
      </c>
      <c r="L227">
        <f t="shared" si="9"/>
        <v>0</v>
      </c>
      <c r="M227">
        <f t="shared" si="9"/>
        <v>0</v>
      </c>
      <c r="N227">
        <f t="shared" si="9"/>
        <v>0</v>
      </c>
      <c r="O227">
        <f t="shared" si="9"/>
        <v>0</v>
      </c>
      <c r="P227">
        <f t="shared" si="9"/>
        <v>1</v>
      </c>
      <c r="Q227">
        <f t="shared" si="9"/>
        <v>0</v>
      </c>
      <c r="R227">
        <f t="shared" si="9"/>
        <v>0</v>
      </c>
      <c r="S227">
        <f t="shared" si="9"/>
        <v>0</v>
      </c>
      <c r="T227">
        <f t="shared" si="9"/>
        <v>0</v>
      </c>
      <c r="U227">
        <f t="shared" si="9"/>
        <v>0</v>
      </c>
      <c r="V227">
        <f t="shared" si="9"/>
        <v>1</v>
      </c>
      <c r="W227">
        <f t="shared" si="9"/>
        <v>0</v>
      </c>
      <c r="X227">
        <f t="shared" si="9"/>
        <v>0</v>
      </c>
      <c r="Y227">
        <f t="shared" si="9"/>
        <v>0</v>
      </c>
      <c r="Z227">
        <f t="shared" si="9"/>
        <v>0</v>
      </c>
      <c r="AA227">
        <f t="shared" si="9"/>
        <v>0</v>
      </c>
      <c r="AB227">
        <f t="shared" si="9"/>
        <v>0</v>
      </c>
      <c r="AC227">
        <f t="shared" si="9"/>
        <v>0</v>
      </c>
      <c r="AD227">
        <f t="shared" si="9"/>
        <v>0</v>
      </c>
      <c r="AE227">
        <f t="shared" si="9"/>
        <v>0</v>
      </c>
      <c r="AF227">
        <f t="shared" si="9"/>
        <v>0</v>
      </c>
    </row>
    <row r="228" spans="9:32" x14ac:dyDescent="0.3">
      <c r="I228">
        <f t="shared" si="7"/>
        <v>0</v>
      </c>
      <c r="J228">
        <f t="shared" si="9"/>
        <v>0</v>
      </c>
      <c r="K228">
        <f t="shared" si="9"/>
        <v>0</v>
      </c>
      <c r="L228">
        <f t="shared" si="9"/>
        <v>0</v>
      </c>
      <c r="M228">
        <f t="shared" si="9"/>
        <v>0</v>
      </c>
      <c r="N228">
        <f t="shared" si="9"/>
        <v>1</v>
      </c>
      <c r="O228">
        <f t="shared" si="9"/>
        <v>0</v>
      </c>
      <c r="P228">
        <f t="shared" si="9"/>
        <v>0</v>
      </c>
      <c r="Q228">
        <f t="shared" si="9"/>
        <v>0</v>
      </c>
      <c r="R228">
        <f t="shared" si="9"/>
        <v>1</v>
      </c>
      <c r="S228">
        <f t="shared" si="9"/>
        <v>0</v>
      </c>
      <c r="T228">
        <f t="shared" si="9"/>
        <v>0</v>
      </c>
      <c r="U228">
        <f t="shared" si="9"/>
        <v>0</v>
      </c>
      <c r="V228">
        <f t="shared" si="9"/>
        <v>0</v>
      </c>
      <c r="W228">
        <f t="shared" si="9"/>
        <v>0</v>
      </c>
      <c r="X228">
        <f t="shared" si="9"/>
        <v>0</v>
      </c>
      <c r="Y228">
        <f t="shared" si="9"/>
        <v>0</v>
      </c>
      <c r="Z228">
        <f t="shared" si="9"/>
        <v>0</v>
      </c>
      <c r="AA228">
        <f t="shared" si="9"/>
        <v>0</v>
      </c>
      <c r="AB228">
        <f t="shared" si="9"/>
        <v>0</v>
      </c>
      <c r="AC228">
        <f t="shared" si="9"/>
        <v>0</v>
      </c>
      <c r="AD228">
        <f t="shared" si="9"/>
        <v>0</v>
      </c>
      <c r="AE228">
        <f t="shared" si="9"/>
        <v>0</v>
      </c>
      <c r="AF228">
        <f t="shared" si="9"/>
        <v>0</v>
      </c>
    </row>
    <row r="229" spans="9:32" x14ac:dyDescent="0.3">
      <c r="I229">
        <f t="shared" si="7"/>
        <v>0</v>
      </c>
      <c r="J229">
        <f t="shared" si="9"/>
        <v>0</v>
      </c>
      <c r="K229">
        <f t="shared" si="9"/>
        <v>0</v>
      </c>
      <c r="L229">
        <f t="shared" si="9"/>
        <v>0</v>
      </c>
      <c r="M229">
        <f t="shared" si="9"/>
        <v>0</v>
      </c>
      <c r="N229">
        <f t="shared" si="9"/>
        <v>0</v>
      </c>
      <c r="O229">
        <f t="shared" si="9"/>
        <v>0</v>
      </c>
      <c r="P229">
        <f t="shared" si="9"/>
        <v>1</v>
      </c>
      <c r="Q229">
        <f t="shared" si="9"/>
        <v>0</v>
      </c>
      <c r="R229">
        <f t="shared" si="9"/>
        <v>1</v>
      </c>
      <c r="S229">
        <f t="shared" si="9"/>
        <v>0</v>
      </c>
      <c r="T229">
        <f t="shared" si="9"/>
        <v>1</v>
      </c>
      <c r="U229">
        <f t="shared" si="9"/>
        <v>0</v>
      </c>
      <c r="V229">
        <f t="shared" si="9"/>
        <v>0</v>
      </c>
      <c r="W229">
        <f t="shared" si="9"/>
        <v>0</v>
      </c>
      <c r="X229">
        <f t="shared" si="9"/>
        <v>0</v>
      </c>
      <c r="Y229">
        <f t="shared" si="9"/>
        <v>0</v>
      </c>
      <c r="Z229">
        <f t="shared" si="9"/>
        <v>0</v>
      </c>
      <c r="AA229">
        <f t="shared" si="9"/>
        <v>0</v>
      </c>
      <c r="AB229">
        <f t="shared" si="9"/>
        <v>0</v>
      </c>
      <c r="AC229">
        <f t="shared" si="9"/>
        <v>0</v>
      </c>
      <c r="AD229">
        <f t="shared" si="9"/>
        <v>0</v>
      </c>
      <c r="AE229">
        <f t="shared" si="9"/>
        <v>0</v>
      </c>
      <c r="AF229">
        <f t="shared" si="9"/>
        <v>0</v>
      </c>
    </row>
    <row r="230" spans="9:32" x14ac:dyDescent="0.3">
      <c r="I230">
        <f t="shared" si="7"/>
        <v>0</v>
      </c>
      <c r="J230">
        <f t="shared" si="9"/>
        <v>0</v>
      </c>
      <c r="K230">
        <f t="shared" si="9"/>
        <v>0</v>
      </c>
      <c r="L230">
        <f t="shared" si="9"/>
        <v>0</v>
      </c>
      <c r="M230">
        <f t="shared" si="9"/>
        <v>0</v>
      </c>
      <c r="N230">
        <f t="shared" si="9"/>
        <v>0</v>
      </c>
      <c r="O230">
        <f t="shared" si="9"/>
        <v>0</v>
      </c>
      <c r="P230">
        <f t="shared" si="9"/>
        <v>1</v>
      </c>
      <c r="Q230">
        <f t="shared" si="9"/>
        <v>0</v>
      </c>
      <c r="R230">
        <f t="shared" si="9"/>
        <v>0</v>
      </c>
      <c r="S230">
        <f t="shared" si="9"/>
        <v>1</v>
      </c>
      <c r="T230">
        <f t="shared" si="9"/>
        <v>0</v>
      </c>
      <c r="U230">
        <f t="shared" si="9"/>
        <v>1</v>
      </c>
      <c r="V230">
        <f t="shared" si="9"/>
        <v>0</v>
      </c>
      <c r="W230">
        <f t="shared" si="9"/>
        <v>0</v>
      </c>
      <c r="X230">
        <f t="shared" si="9"/>
        <v>0</v>
      </c>
      <c r="Y230">
        <f t="shared" si="9"/>
        <v>0</v>
      </c>
      <c r="Z230">
        <f t="shared" si="9"/>
        <v>0</v>
      </c>
      <c r="AA230">
        <f t="shared" si="9"/>
        <v>0</v>
      </c>
      <c r="AB230">
        <f t="shared" si="9"/>
        <v>0</v>
      </c>
      <c r="AC230">
        <f t="shared" si="9"/>
        <v>0</v>
      </c>
      <c r="AD230">
        <f t="shared" si="9"/>
        <v>0</v>
      </c>
      <c r="AE230">
        <f t="shared" si="9"/>
        <v>0</v>
      </c>
      <c r="AF230">
        <f t="shared" si="9"/>
        <v>0</v>
      </c>
    </row>
    <row r="231" spans="9:32" x14ac:dyDescent="0.3">
      <c r="I231">
        <f t="shared" si="7"/>
        <v>0</v>
      </c>
      <c r="J231">
        <f t="shared" ref="J231:AF242" si="10">IF(J92&gt;0,1,0)*IF(I92=0,1,0)</f>
        <v>0</v>
      </c>
      <c r="K231">
        <f t="shared" si="10"/>
        <v>0</v>
      </c>
      <c r="L231">
        <f t="shared" si="10"/>
        <v>0</v>
      </c>
      <c r="M231">
        <f t="shared" si="10"/>
        <v>0</v>
      </c>
      <c r="N231">
        <f t="shared" si="10"/>
        <v>1</v>
      </c>
      <c r="O231">
        <f t="shared" si="10"/>
        <v>0</v>
      </c>
      <c r="P231">
        <f t="shared" si="10"/>
        <v>0</v>
      </c>
      <c r="Q231">
        <f t="shared" si="10"/>
        <v>0</v>
      </c>
      <c r="R231">
        <f t="shared" si="10"/>
        <v>0</v>
      </c>
      <c r="S231">
        <f t="shared" si="10"/>
        <v>0</v>
      </c>
      <c r="T231">
        <f t="shared" si="10"/>
        <v>1</v>
      </c>
      <c r="U231">
        <f t="shared" si="10"/>
        <v>0</v>
      </c>
      <c r="V231">
        <f t="shared" si="10"/>
        <v>0</v>
      </c>
      <c r="W231">
        <f t="shared" si="10"/>
        <v>0</v>
      </c>
      <c r="X231">
        <f t="shared" si="10"/>
        <v>0</v>
      </c>
      <c r="Y231">
        <f t="shared" si="10"/>
        <v>0</v>
      </c>
      <c r="Z231">
        <f t="shared" si="10"/>
        <v>0</v>
      </c>
      <c r="AA231">
        <f t="shared" si="10"/>
        <v>0</v>
      </c>
      <c r="AB231">
        <f t="shared" si="10"/>
        <v>0</v>
      </c>
      <c r="AC231">
        <f t="shared" si="10"/>
        <v>0</v>
      </c>
      <c r="AD231">
        <f t="shared" si="10"/>
        <v>0</v>
      </c>
      <c r="AE231">
        <f t="shared" si="10"/>
        <v>0</v>
      </c>
      <c r="AF231">
        <f t="shared" si="10"/>
        <v>0</v>
      </c>
    </row>
    <row r="232" spans="9:32" x14ac:dyDescent="0.3">
      <c r="I232">
        <f t="shared" si="7"/>
        <v>0</v>
      </c>
      <c r="J232">
        <f t="shared" si="10"/>
        <v>0</v>
      </c>
      <c r="K232">
        <f t="shared" si="10"/>
        <v>0</v>
      </c>
      <c r="L232">
        <f t="shared" si="10"/>
        <v>0</v>
      </c>
      <c r="M232">
        <f t="shared" si="10"/>
        <v>0</v>
      </c>
      <c r="N232">
        <f t="shared" si="10"/>
        <v>0</v>
      </c>
      <c r="O232">
        <f t="shared" si="10"/>
        <v>0</v>
      </c>
      <c r="P232">
        <f t="shared" si="10"/>
        <v>1</v>
      </c>
      <c r="Q232">
        <f t="shared" si="10"/>
        <v>0</v>
      </c>
      <c r="R232">
        <f t="shared" si="10"/>
        <v>1</v>
      </c>
      <c r="S232">
        <f t="shared" si="10"/>
        <v>0</v>
      </c>
      <c r="T232">
        <f t="shared" si="10"/>
        <v>0</v>
      </c>
      <c r="U232">
        <f t="shared" si="10"/>
        <v>0</v>
      </c>
      <c r="V232">
        <f t="shared" si="10"/>
        <v>0</v>
      </c>
      <c r="W232">
        <f t="shared" si="10"/>
        <v>0</v>
      </c>
      <c r="X232">
        <f t="shared" si="10"/>
        <v>0</v>
      </c>
      <c r="Y232">
        <f t="shared" si="10"/>
        <v>0</v>
      </c>
      <c r="Z232">
        <f t="shared" si="10"/>
        <v>0</v>
      </c>
      <c r="AA232">
        <f t="shared" si="10"/>
        <v>0</v>
      </c>
      <c r="AB232">
        <f t="shared" si="10"/>
        <v>0</v>
      </c>
      <c r="AC232">
        <f t="shared" si="10"/>
        <v>0</v>
      </c>
      <c r="AD232">
        <f t="shared" si="10"/>
        <v>0</v>
      </c>
      <c r="AE232">
        <f t="shared" si="10"/>
        <v>0</v>
      </c>
      <c r="AF232">
        <f t="shared" si="10"/>
        <v>0</v>
      </c>
    </row>
    <row r="233" spans="9:32" x14ac:dyDescent="0.3">
      <c r="I233">
        <f t="shared" si="7"/>
        <v>0</v>
      </c>
      <c r="J233">
        <f t="shared" si="10"/>
        <v>0</v>
      </c>
      <c r="K233">
        <f t="shared" si="10"/>
        <v>0</v>
      </c>
      <c r="L233">
        <f t="shared" si="10"/>
        <v>0</v>
      </c>
      <c r="M233">
        <f t="shared" si="10"/>
        <v>0</v>
      </c>
      <c r="N233">
        <f t="shared" si="10"/>
        <v>0</v>
      </c>
      <c r="O233">
        <f t="shared" si="10"/>
        <v>1</v>
      </c>
      <c r="P233">
        <f t="shared" si="10"/>
        <v>0</v>
      </c>
      <c r="Q233">
        <f t="shared" si="10"/>
        <v>0</v>
      </c>
      <c r="R233">
        <f t="shared" si="10"/>
        <v>0</v>
      </c>
      <c r="S233">
        <f t="shared" si="10"/>
        <v>0</v>
      </c>
      <c r="T233">
        <f t="shared" si="10"/>
        <v>0</v>
      </c>
      <c r="U233">
        <f t="shared" si="10"/>
        <v>0</v>
      </c>
      <c r="V233">
        <f t="shared" si="10"/>
        <v>0</v>
      </c>
      <c r="W233">
        <f t="shared" si="10"/>
        <v>0</v>
      </c>
      <c r="X233">
        <f t="shared" si="10"/>
        <v>0</v>
      </c>
      <c r="Y233">
        <f t="shared" si="10"/>
        <v>0</v>
      </c>
      <c r="Z233">
        <f t="shared" si="10"/>
        <v>0</v>
      </c>
      <c r="AA233">
        <f t="shared" si="10"/>
        <v>0</v>
      </c>
      <c r="AB233">
        <f t="shared" si="10"/>
        <v>0</v>
      </c>
      <c r="AC233">
        <f t="shared" si="10"/>
        <v>0</v>
      </c>
      <c r="AD233">
        <f t="shared" si="10"/>
        <v>0</v>
      </c>
      <c r="AE233">
        <f t="shared" si="10"/>
        <v>0</v>
      </c>
      <c r="AF233">
        <f t="shared" si="10"/>
        <v>0</v>
      </c>
    </row>
    <row r="234" spans="9:32" x14ac:dyDescent="0.3">
      <c r="I234">
        <f t="shared" si="7"/>
        <v>0</v>
      </c>
      <c r="J234">
        <f t="shared" si="10"/>
        <v>0</v>
      </c>
      <c r="K234">
        <f t="shared" si="10"/>
        <v>0</v>
      </c>
      <c r="L234">
        <f t="shared" si="10"/>
        <v>0</v>
      </c>
      <c r="M234">
        <f t="shared" si="10"/>
        <v>0</v>
      </c>
      <c r="N234">
        <f t="shared" si="10"/>
        <v>0</v>
      </c>
      <c r="O234">
        <f t="shared" si="10"/>
        <v>0</v>
      </c>
      <c r="P234">
        <f t="shared" si="10"/>
        <v>1</v>
      </c>
      <c r="Q234">
        <f t="shared" si="10"/>
        <v>0</v>
      </c>
      <c r="R234">
        <f t="shared" si="10"/>
        <v>0</v>
      </c>
      <c r="S234">
        <f t="shared" si="10"/>
        <v>0</v>
      </c>
      <c r="T234">
        <f t="shared" si="10"/>
        <v>0</v>
      </c>
      <c r="U234">
        <f t="shared" si="10"/>
        <v>0</v>
      </c>
      <c r="V234">
        <f t="shared" si="10"/>
        <v>0</v>
      </c>
      <c r="W234">
        <f t="shared" si="10"/>
        <v>0</v>
      </c>
      <c r="X234">
        <f t="shared" si="10"/>
        <v>0</v>
      </c>
      <c r="Y234">
        <f t="shared" si="10"/>
        <v>0</v>
      </c>
      <c r="Z234">
        <f t="shared" si="10"/>
        <v>0</v>
      </c>
      <c r="AA234">
        <f t="shared" si="10"/>
        <v>0</v>
      </c>
      <c r="AB234">
        <f t="shared" si="10"/>
        <v>0</v>
      </c>
      <c r="AC234">
        <f t="shared" si="10"/>
        <v>0</v>
      </c>
      <c r="AD234">
        <f t="shared" si="10"/>
        <v>0</v>
      </c>
      <c r="AE234">
        <f t="shared" si="10"/>
        <v>0</v>
      </c>
      <c r="AF234">
        <f t="shared" si="10"/>
        <v>0</v>
      </c>
    </row>
    <row r="235" spans="9:32" x14ac:dyDescent="0.3">
      <c r="I235">
        <f t="shared" si="7"/>
        <v>0</v>
      </c>
      <c r="J235">
        <f t="shared" si="10"/>
        <v>0</v>
      </c>
      <c r="K235">
        <f t="shared" si="10"/>
        <v>0</v>
      </c>
      <c r="L235">
        <f t="shared" si="10"/>
        <v>0</v>
      </c>
      <c r="M235">
        <f t="shared" si="10"/>
        <v>0</v>
      </c>
      <c r="N235">
        <f t="shared" si="10"/>
        <v>0</v>
      </c>
      <c r="O235">
        <f t="shared" si="10"/>
        <v>0</v>
      </c>
      <c r="P235">
        <f t="shared" si="10"/>
        <v>1</v>
      </c>
      <c r="Q235">
        <f t="shared" si="10"/>
        <v>0</v>
      </c>
      <c r="R235">
        <f t="shared" si="10"/>
        <v>0</v>
      </c>
      <c r="S235">
        <f t="shared" si="10"/>
        <v>0</v>
      </c>
      <c r="T235">
        <f t="shared" si="10"/>
        <v>0</v>
      </c>
      <c r="U235">
        <f t="shared" si="10"/>
        <v>0</v>
      </c>
      <c r="V235">
        <f t="shared" si="10"/>
        <v>0</v>
      </c>
      <c r="W235">
        <f t="shared" si="10"/>
        <v>0</v>
      </c>
      <c r="X235">
        <f t="shared" si="10"/>
        <v>0</v>
      </c>
      <c r="Y235">
        <f t="shared" si="10"/>
        <v>0</v>
      </c>
      <c r="Z235">
        <f t="shared" si="10"/>
        <v>0</v>
      </c>
      <c r="AA235">
        <f t="shared" si="10"/>
        <v>0</v>
      </c>
      <c r="AB235">
        <f t="shared" si="10"/>
        <v>0</v>
      </c>
      <c r="AC235">
        <f t="shared" si="10"/>
        <v>0</v>
      </c>
      <c r="AD235">
        <f t="shared" si="10"/>
        <v>0</v>
      </c>
      <c r="AE235">
        <f t="shared" si="10"/>
        <v>0</v>
      </c>
      <c r="AF235">
        <f t="shared" si="10"/>
        <v>0</v>
      </c>
    </row>
    <row r="236" spans="9:32" x14ac:dyDescent="0.3">
      <c r="I236">
        <f t="shared" si="7"/>
        <v>0</v>
      </c>
      <c r="J236">
        <f t="shared" si="10"/>
        <v>0</v>
      </c>
      <c r="K236">
        <f t="shared" si="10"/>
        <v>0</v>
      </c>
      <c r="L236">
        <f t="shared" si="10"/>
        <v>0</v>
      </c>
      <c r="M236">
        <f t="shared" si="10"/>
        <v>0</v>
      </c>
      <c r="N236">
        <f t="shared" si="10"/>
        <v>0</v>
      </c>
      <c r="O236">
        <f t="shared" si="10"/>
        <v>0</v>
      </c>
      <c r="P236">
        <f t="shared" si="10"/>
        <v>1</v>
      </c>
      <c r="Q236">
        <f t="shared" si="10"/>
        <v>0</v>
      </c>
      <c r="R236">
        <f t="shared" si="10"/>
        <v>0</v>
      </c>
      <c r="S236">
        <f t="shared" si="10"/>
        <v>0</v>
      </c>
      <c r="T236">
        <f t="shared" si="10"/>
        <v>0</v>
      </c>
      <c r="U236">
        <f t="shared" si="10"/>
        <v>0</v>
      </c>
      <c r="V236">
        <f t="shared" si="10"/>
        <v>0</v>
      </c>
      <c r="W236">
        <f t="shared" si="10"/>
        <v>0</v>
      </c>
      <c r="X236">
        <f t="shared" si="10"/>
        <v>0</v>
      </c>
      <c r="Y236">
        <f t="shared" si="10"/>
        <v>0</v>
      </c>
      <c r="Z236">
        <f t="shared" si="10"/>
        <v>0</v>
      </c>
      <c r="AA236">
        <f t="shared" si="10"/>
        <v>0</v>
      </c>
      <c r="AB236">
        <f t="shared" si="10"/>
        <v>0</v>
      </c>
      <c r="AC236">
        <f t="shared" si="10"/>
        <v>0</v>
      </c>
      <c r="AD236">
        <f t="shared" si="10"/>
        <v>0</v>
      </c>
      <c r="AE236">
        <f t="shared" si="10"/>
        <v>0</v>
      </c>
      <c r="AF236">
        <f t="shared" si="10"/>
        <v>0</v>
      </c>
    </row>
    <row r="237" spans="9:32" x14ac:dyDescent="0.3">
      <c r="I237">
        <f t="shared" si="7"/>
        <v>0</v>
      </c>
      <c r="J237">
        <f t="shared" si="10"/>
        <v>0</v>
      </c>
      <c r="K237">
        <f t="shared" si="10"/>
        <v>0</v>
      </c>
      <c r="L237">
        <f t="shared" si="10"/>
        <v>0</v>
      </c>
      <c r="M237">
        <f t="shared" si="10"/>
        <v>0</v>
      </c>
      <c r="N237">
        <f t="shared" si="10"/>
        <v>0</v>
      </c>
      <c r="O237">
        <f t="shared" si="10"/>
        <v>0</v>
      </c>
      <c r="P237">
        <f t="shared" si="10"/>
        <v>1</v>
      </c>
      <c r="Q237">
        <f t="shared" si="10"/>
        <v>0</v>
      </c>
      <c r="R237">
        <f t="shared" si="10"/>
        <v>0</v>
      </c>
      <c r="S237">
        <f t="shared" si="10"/>
        <v>0</v>
      </c>
      <c r="T237">
        <f t="shared" si="10"/>
        <v>0</v>
      </c>
      <c r="U237">
        <f t="shared" si="10"/>
        <v>0</v>
      </c>
      <c r="V237">
        <f t="shared" si="10"/>
        <v>1</v>
      </c>
      <c r="W237">
        <f t="shared" si="10"/>
        <v>0</v>
      </c>
      <c r="X237">
        <f t="shared" si="10"/>
        <v>0</v>
      </c>
      <c r="Y237">
        <f t="shared" si="10"/>
        <v>0</v>
      </c>
      <c r="Z237">
        <f t="shared" si="10"/>
        <v>0</v>
      </c>
      <c r="AA237">
        <f t="shared" si="10"/>
        <v>0</v>
      </c>
      <c r="AB237">
        <f t="shared" si="10"/>
        <v>0</v>
      </c>
      <c r="AC237">
        <f t="shared" si="10"/>
        <v>0</v>
      </c>
      <c r="AD237">
        <f t="shared" si="10"/>
        <v>0</v>
      </c>
      <c r="AE237">
        <f t="shared" si="10"/>
        <v>0</v>
      </c>
      <c r="AF237">
        <f t="shared" si="10"/>
        <v>0</v>
      </c>
    </row>
    <row r="238" spans="9:32" x14ac:dyDescent="0.3">
      <c r="I238">
        <f t="shared" si="7"/>
        <v>0</v>
      </c>
      <c r="J238">
        <f t="shared" si="10"/>
        <v>0</v>
      </c>
      <c r="K238">
        <f t="shared" si="10"/>
        <v>0</v>
      </c>
      <c r="L238">
        <f t="shared" si="10"/>
        <v>0</v>
      </c>
      <c r="M238">
        <f t="shared" si="10"/>
        <v>0</v>
      </c>
      <c r="N238">
        <f t="shared" si="10"/>
        <v>0</v>
      </c>
      <c r="O238">
        <f t="shared" si="10"/>
        <v>1</v>
      </c>
      <c r="P238">
        <f t="shared" si="10"/>
        <v>0</v>
      </c>
      <c r="Q238">
        <f t="shared" si="10"/>
        <v>0</v>
      </c>
      <c r="R238">
        <f t="shared" si="10"/>
        <v>0</v>
      </c>
      <c r="S238">
        <f t="shared" si="10"/>
        <v>0</v>
      </c>
      <c r="T238">
        <f t="shared" si="10"/>
        <v>0</v>
      </c>
      <c r="U238">
        <f t="shared" si="10"/>
        <v>0</v>
      </c>
      <c r="V238">
        <f t="shared" si="10"/>
        <v>0</v>
      </c>
      <c r="W238">
        <f t="shared" si="10"/>
        <v>0</v>
      </c>
      <c r="X238">
        <f t="shared" si="10"/>
        <v>0</v>
      </c>
      <c r="Y238">
        <f t="shared" si="10"/>
        <v>0</v>
      </c>
      <c r="Z238">
        <f t="shared" si="10"/>
        <v>0</v>
      </c>
      <c r="AA238">
        <f t="shared" si="10"/>
        <v>0</v>
      </c>
      <c r="AB238">
        <f t="shared" si="10"/>
        <v>0</v>
      </c>
      <c r="AC238">
        <f t="shared" si="10"/>
        <v>0</v>
      </c>
      <c r="AD238">
        <f t="shared" si="10"/>
        <v>0</v>
      </c>
      <c r="AE238">
        <f t="shared" si="10"/>
        <v>0</v>
      </c>
      <c r="AF238">
        <f t="shared" si="10"/>
        <v>0</v>
      </c>
    </row>
    <row r="239" spans="9:32" x14ac:dyDescent="0.3">
      <c r="I239">
        <f t="shared" si="7"/>
        <v>0</v>
      </c>
      <c r="J239">
        <f t="shared" si="10"/>
        <v>0</v>
      </c>
      <c r="K239">
        <f t="shared" si="10"/>
        <v>0</v>
      </c>
      <c r="L239">
        <f t="shared" si="10"/>
        <v>0</v>
      </c>
      <c r="M239">
        <f t="shared" si="10"/>
        <v>0</v>
      </c>
      <c r="N239">
        <f t="shared" si="10"/>
        <v>0</v>
      </c>
      <c r="O239">
        <f t="shared" si="10"/>
        <v>0</v>
      </c>
      <c r="P239">
        <f t="shared" si="10"/>
        <v>1</v>
      </c>
      <c r="Q239">
        <f t="shared" si="10"/>
        <v>0</v>
      </c>
      <c r="R239">
        <f t="shared" si="10"/>
        <v>0</v>
      </c>
      <c r="S239">
        <f t="shared" si="10"/>
        <v>0</v>
      </c>
      <c r="T239">
        <f t="shared" si="10"/>
        <v>0</v>
      </c>
      <c r="U239">
        <f t="shared" si="10"/>
        <v>0</v>
      </c>
      <c r="V239">
        <f t="shared" si="10"/>
        <v>0</v>
      </c>
      <c r="W239">
        <f t="shared" si="10"/>
        <v>0</v>
      </c>
      <c r="X239">
        <f t="shared" si="10"/>
        <v>0</v>
      </c>
      <c r="Y239">
        <f t="shared" si="10"/>
        <v>0</v>
      </c>
      <c r="Z239">
        <f t="shared" si="10"/>
        <v>0</v>
      </c>
      <c r="AA239">
        <f t="shared" si="10"/>
        <v>0</v>
      </c>
      <c r="AB239">
        <f t="shared" si="10"/>
        <v>0</v>
      </c>
      <c r="AC239">
        <f t="shared" si="10"/>
        <v>0</v>
      </c>
      <c r="AD239">
        <f t="shared" si="10"/>
        <v>0</v>
      </c>
      <c r="AE239">
        <f t="shared" si="10"/>
        <v>0</v>
      </c>
      <c r="AF239">
        <f t="shared" si="10"/>
        <v>0</v>
      </c>
    </row>
    <row r="240" spans="9:32" x14ac:dyDescent="0.3">
      <c r="I240">
        <f t="shared" si="7"/>
        <v>0</v>
      </c>
      <c r="J240">
        <f t="shared" si="10"/>
        <v>0</v>
      </c>
      <c r="K240">
        <f t="shared" si="10"/>
        <v>0</v>
      </c>
      <c r="L240">
        <f t="shared" si="10"/>
        <v>0</v>
      </c>
      <c r="M240">
        <f t="shared" si="10"/>
        <v>0</v>
      </c>
      <c r="N240">
        <f t="shared" si="10"/>
        <v>0</v>
      </c>
      <c r="O240">
        <f t="shared" si="10"/>
        <v>0</v>
      </c>
      <c r="P240">
        <f t="shared" si="10"/>
        <v>1</v>
      </c>
      <c r="Q240">
        <f t="shared" si="10"/>
        <v>0</v>
      </c>
      <c r="R240">
        <f t="shared" si="10"/>
        <v>0</v>
      </c>
      <c r="S240">
        <f t="shared" si="10"/>
        <v>0</v>
      </c>
      <c r="T240">
        <f t="shared" si="10"/>
        <v>0</v>
      </c>
      <c r="U240">
        <f t="shared" si="10"/>
        <v>0</v>
      </c>
      <c r="V240">
        <f t="shared" si="10"/>
        <v>0</v>
      </c>
      <c r="W240">
        <f t="shared" si="10"/>
        <v>0</v>
      </c>
      <c r="X240">
        <f t="shared" si="10"/>
        <v>0</v>
      </c>
      <c r="Y240">
        <f t="shared" si="10"/>
        <v>0</v>
      </c>
      <c r="Z240">
        <f t="shared" si="10"/>
        <v>0</v>
      </c>
      <c r="AA240">
        <f t="shared" si="10"/>
        <v>0</v>
      </c>
      <c r="AB240">
        <f t="shared" si="10"/>
        <v>0</v>
      </c>
      <c r="AC240">
        <f t="shared" si="10"/>
        <v>0</v>
      </c>
      <c r="AD240">
        <f t="shared" si="10"/>
        <v>0</v>
      </c>
      <c r="AE240">
        <f t="shared" si="10"/>
        <v>0</v>
      </c>
      <c r="AF240">
        <f t="shared" si="10"/>
        <v>0</v>
      </c>
    </row>
    <row r="241" spans="9:32" x14ac:dyDescent="0.3">
      <c r="I241">
        <f t="shared" si="7"/>
        <v>0</v>
      </c>
      <c r="J241">
        <f t="shared" si="10"/>
        <v>0</v>
      </c>
      <c r="K241">
        <f t="shared" si="10"/>
        <v>0</v>
      </c>
      <c r="L241">
        <f t="shared" si="10"/>
        <v>0</v>
      </c>
      <c r="M241">
        <f t="shared" si="10"/>
        <v>0</v>
      </c>
      <c r="N241">
        <f t="shared" si="10"/>
        <v>0</v>
      </c>
      <c r="O241">
        <f t="shared" si="10"/>
        <v>1</v>
      </c>
      <c r="P241">
        <f t="shared" si="10"/>
        <v>0</v>
      </c>
      <c r="Q241">
        <f t="shared" si="10"/>
        <v>0</v>
      </c>
      <c r="R241">
        <f t="shared" si="10"/>
        <v>0</v>
      </c>
      <c r="S241">
        <f t="shared" si="10"/>
        <v>0</v>
      </c>
      <c r="T241">
        <f t="shared" si="10"/>
        <v>0</v>
      </c>
      <c r="U241">
        <f t="shared" si="10"/>
        <v>0</v>
      </c>
      <c r="V241">
        <f t="shared" si="10"/>
        <v>0</v>
      </c>
      <c r="W241">
        <f t="shared" si="10"/>
        <v>0</v>
      </c>
      <c r="X241">
        <f t="shared" si="10"/>
        <v>0</v>
      </c>
      <c r="Y241">
        <f t="shared" si="10"/>
        <v>0</v>
      </c>
      <c r="Z241">
        <f t="shared" si="10"/>
        <v>0</v>
      </c>
      <c r="AA241">
        <f t="shared" si="10"/>
        <v>0</v>
      </c>
      <c r="AB241">
        <f t="shared" si="10"/>
        <v>0</v>
      </c>
      <c r="AC241">
        <f t="shared" si="10"/>
        <v>0</v>
      </c>
      <c r="AD241">
        <f t="shared" si="10"/>
        <v>0</v>
      </c>
      <c r="AE241">
        <f t="shared" si="10"/>
        <v>0</v>
      </c>
      <c r="AF241">
        <f t="shared" si="10"/>
        <v>0</v>
      </c>
    </row>
    <row r="242" spans="9:32" x14ac:dyDescent="0.3">
      <c r="I242">
        <f t="shared" si="7"/>
        <v>0</v>
      </c>
      <c r="J242">
        <f t="shared" si="10"/>
        <v>0</v>
      </c>
      <c r="K242">
        <f t="shared" si="10"/>
        <v>0</v>
      </c>
      <c r="L242">
        <f t="shared" ref="J242:AF253" si="11">IF(L103&gt;0,1,0)*IF(K103=0,1,0)</f>
        <v>0</v>
      </c>
      <c r="M242">
        <f t="shared" si="11"/>
        <v>0</v>
      </c>
      <c r="N242">
        <f t="shared" si="11"/>
        <v>0</v>
      </c>
      <c r="O242">
        <f t="shared" si="11"/>
        <v>0</v>
      </c>
      <c r="P242">
        <f t="shared" si="11"/>
        <v>1</v>
      </c>
      <c r="Q242">
        <f t="shared" si="11"/>
        <v>0</v>
      </c>
      <c r="R242">
        <f t="shared" si="11"/>
        <v>0</v>
      </c>
      <c r="S242">
        <f t="shared" si="11"/>
        <v>0</v>
      </c>
      <c r="T242">
        <f t="shared" si="11"/>
        <v>0</v>
      </c>
      <c r="U242">
        <f t="shared" si="11"/>
        <v>0</v>
      </c>
      <c r="V242">
        <f t="shared" si="11"/>
        <v>0</v>
      </c>
      <c r="W242">
        <f t="shared" si="11"/>
        <v>0</v>
      </c>
      <c r="X242">
        <f t="shared" si="11"/>
        <v>0</v>
      </c>
      <c r="Y242">
        <f t="shared" si="11"/>
        <v>0</v>
      </c>
      <c r="Z242">
        <f t="shared" si="11"/>
        <v>0</v>
      </c>
      <c r="AA242">
        <f t="shared" si="11"/>
        <v>0</v>
      </c>
      <c r="AB242">
        <f t="shared" si="11"/>
        <v>0</v>
      </c>
      <c r="AC242">
        <f t="shared" si="11"/>
        <v>0</v>
      </c>
      <c r="AD242">
        <f t="shared" si="11"/>
        <v>0</v>
      </c>
      <c r="AE242">
        <f t="shared" si="11"/>
        <v>0</v>
      </c>
      <c r="AF242">
        <f t="shared" si="11"/>
        <v>0</v>
      </c>
    </row>
    <row r="243" spans="9:32" x14ac:dyDescent="0.3">
      <c r="I243">
        <f t="shared" si="7"/>
        <v>0</v>
      </c>
      <c r="J243">
        <f t="shared" si="11"/>
        <v>0</v>
      </c>
      <c r="K243">
        <f t="shared" si="11"/>
        <v>0</v>
      </c>
      <c r="L243">
        <f t="shared" si="11"/>
        <v>0</v>
      </c>
      <c r="M243">
        <f t="shared" si="11"/>
        <v>0</v>
      </c>
      <c r="N243">
        <f t="shared" si="11"/>
        <v>0</v>
      </c>
      <c r="O243">
        <f t="shared" si="11"/>
        <v>0</v>
      </c>
      <c r="P243">
        <f t="shared" si="11"/>
        <v>1</v>
      </c>
      <c r="Q243">
        <f t="shared" si="11"/>
        <v>0</v>
      </c>
      <c r="R243">
        <f t="shared" si="11"/>
        <v>0</v>
      </c>
      <c r="S243">
        <f t="shared" si="11"/>
        <v>0</v>
      </c>
      <c r="T243">
        <f t="shared" si="11"/>
        <v>0</v>
      </c>
      <c r="U243">
        <f t="shared" si="11"/>
        <v>1</v>
      </c>
      <c r="V243">
        <f t="shared" si="11"/>
        <v>0</v>
      </c>
      <c r="W243">
        <f t="shared" si="11"/>
        <v>0</v>
      </c>
      <c r="X243">
        <f t="shared" si="11"/>
        <v>0</v>
      </c>
      <c r="Y243">
        <f t="shared" si="11"/>
        <v>0</v>
      </c>
      <c r="Z243">
        <f t="shared" si="11"/>
        <v>0</v>
      </c>
      <c r="AA243">
        <f t="shared" si="11"/>
        <v>0</v>
      </c>
      <c r="AB243">
        <f t="shared" si="11"/>
        <v>0</v>
      </c>
      <c r="AC243">
        <f t="shared" si="11"/>
        <v>0</v>
      </c>
      <c r="AD243">
        <f t="shared" si="11"/>
        <v>0</v>
      </c>
      <c r="AE243">
        <f t="shared" si="11"/>
        <v>0</v>
      </c>
      <c r="AF243">
        <f t="shared" si="11"/>
        <v>0</v>
      </c>
    </row>
    <row r="244" spans="9:32" x14ac:dyDescent="0.3">
      <c r="I244">
        <f t="shared" si="7"/>
        <v>0</v>
      </c>
      <c r="J244">
        <f t="shared" si="11"/>
        <v>0</v>
      </c>
      <c r="K244">
        <f t="shared" si="11"/>
        <v>0</v>
      </c>
      <c r="L244">
        <f t="shared" si="11"/>
        <v>0</v>
      </c>
      <c r="M244">
        <f t="shared" si="11"/>
        <v>0</v>
      </c>
      <c r="N244">
        <f t="shared" si="11"/>
        <v>0</v>
      </c>
      <c r="O244">
        <f t="shared" si="11"/>
        <v>0</v>
      </c>
      <c r="P244">
        <f t="shared" si="11"/>
        <v>1</v>
      </c>
      <c r="Q244">
        <f t="shared" si="11"/>
        <v>0</v>
      </c>
      <c r="R244">
        <f t="shared" si="11"/>
        <v>0</v>
      </c>
      <c r="S244">
        <f t="shared" si="11"/>
        <v>0</v>
      </c>
      <c r="T244">
        <f t="shared" si="11"/>
        <v>0</v>
      </c>
      <c r="U244">
        <f t="shared" si="11"/>
        <v>0</v>
      </c>
      <c r="V244">
        <f t="shared" si="11"/>
        <v>0</v>
      </c>
      <c r="W244">
        <f t="shared" si="11"/>
        <v>0</v>
      </c>
      <c r="X244">
        <f t="shared" si="11"/>
        <v>0</v>
      </c>
      <c r="Y244">
        <f t="shared" si="11"/>
        <v>0</v>
      </c>
      <c r="Z244">
        <f t="shared" si="11"/>
        <v>0</v>
      </c>
      <c r="AA244">
        <f t="shared" si="11"/>
        <v>0</v>
      </c>
      <c r="AB244">
        <f t="shared" si="11"/>
        <v>0</v>
      </c>
      <c r="AC244">
        <f t="shared" si="11"/>
        <v>0</v>
      </c>
      <c r="AD244">
        <f t="shared" si="11"/>
        <v>0</v>
      </c>
      <c r="AE244">
        <f t="shared" si="11"/>
        <v>0</v>
      </c>
      <c r="AF244">
        <f t="shared" si="11"/>
        <v>0</v>
      </c>
    </row>
    <row r="245" spans="9:32" x14ac:dyDescent="0.3">
      <c r="I245">
        <f t="shared" si="7"/>
        <v>0</v>
      </c>
      <c r="J245">
        <f t="shared" si="11"/>
        <v>0</v>
      </c>
      <c r="K245">
        <f t="shared" si="11"/>
        <v>0</v>
      </c>
      <c r="L245">
        <f t="shared" si="11"/>
        <v>0</v>
      </c>
      <c r="M245">
        <f t="shared" si="11"/>
        <v>0</v>
      </c>
      <c r="N245">
        <f t="shared" si="11"/>
        <v>0</v>
      </c>
      <c r="O245">
        <f t="shared" si="11"/>
        <v>0</v>
      </c>
      <c r="P245">
        <f t="shared" si="11"/>
        <v>1</v>
      </c>
      <c r="Q245">
        <f t="shared" si="11"/>
        <v>0</v>
      </c>
      <c r="R245">
        <f t="shared" si="11"/>
        <v>0</v>
      </c>
      <c r="S245">
        <f t="shared" si="11"/>
        <v>0</v>
      </c>
      <c r="T245">
        <f t="shared" si="11"/>
        <v>0</v>
      </c>
      <c r="U245">
        <f t="shared" si="11"/>
        <v>0</v>
      </c>
      <c r="V245">
        <f t="shared" si="11"/>
        <v>0</v>
      </c>
      <c r="W245">
        <f t="shared" si="11"/>
        <v>0</v>
      </c>
      <c r="X245">
        <f t="shared" si="11"/>
        <v>0</v>
      </c>
      <c r="Y245">
        <f t="shared" si="11"/>
        <v>0</v>
      </c>
      <c r="Z245">
        <f t="shared" si="11"/>
        <v>0</v>
      </c>
      <c r="AA245">
        <f t="shared" si="11"/>
        <v>0</v>
      </c>
      <c r="AB245">
        <f t="shared" si="11"/>
        <v>0</v>
      </c>
      <c r="AC245">
        <f t="shared" si="11"/>
        <v>0</v>
      </c>
      <c r="AD245">
        <f t="shared" si="11"/>
        <v>0</v>
      </c>
      <c r="AE245">
        <f t="shared" si="11"/>
        <v>0</v>
      </c>
      <c r="AF245">
        <f t="shared" si="11"/>
        <v>0</v>
      </c>
    </row>
    <row r="246" spans="9:32" x14ac:dyDescent="0.3">
      <c r="I246">
        <f t="shared" si="7"/>
        <v>0</v>
      </c>
      <c r="J246">
        <f t="shared" si="11"/>
        <v>0</v>
      </c>
      <c r="K246">
        <f t="shared" si="11"/>
        <v>0</v>
      </c>
      <c r="L246">
        <f t="shared" si="11"/>
        <v>0</v>
      </c>
      <c r="M246">
        <f t="shared" si="11"/>
        <v>0</v>
      </c>
      <c r="N246">
        <f t="shared" si="11"/>
        <v>0</v>
      </c>
      <c r="O246">
        <f t="shared" si="11"/>
        <v>0</v>
      </c>
      <c r="P246">
        <f t="shared" si="11"/>
        <v>1</v>
      </c>
      <c r="Q246">
        <f t="shared" si="11"/>
        <v>0</v>
      </c>
      <c r="R246">
        <f t="shared" si="11"/>
        <v>0</v>
      </c>
      <c r="S246">
        <f t="shared" si="11"/>
        <v>0</v>
      </c>
      <c r="T246">
        <f t="shared" si="11"/>
        <v>0</v>
      </c>
      <c r="U246">
        <f t="shared" si="11"/>
        <v>0</v>
      </c>
      <c r="V246">
        <f t="shared" si="11"/>
        <v>0</v>
      </c>
      <c r="W246">
        <f t="shared" si="11"/>
        <v>0</v>
      </c>
      <c r="X246">
        <f t="shared" si="11"/>
        <v>0</v>
      </c>
      <c r="Y246">
        <f t="shared" si="11"/>
        <v>0</v>
      </c>
      <c r="Z246">
        <f t="shared" si="11"/>
        <v>0</v>
      </c>
      <c r="AA246">
        <f t="shared" si="11"/>
        <v>0</v>
      </c>
      <c r="AB246">
        <f t="shared" si="11"/>
        <v>0</v>
      </c>
      <c r="AC246">
        <f t="shared" si="11"/>
        <v>0</v>
      </c>
      <c r="AD246">
        <f t="shared" si="11"/>
        <v>0</v>
      </c>
      <c r="AE246">
        <f t="shared" si="11"/>
        <v>0</v>
      </c>
      <c r="AF246">
        <f t="shared" si="11"/>
        <v>0</v>
      </c>
    </row>
    <row r="247" spans="9:32" x14ac:dyDescent="0.3">
      <c r="I247">
        <f t="shared" si="7"/>
        <v>0</v>
      </c>
      <c r="J247">
        <f t="shared" si="11"/>
        <v>0</v>
      </c>
      <c r="K247">
        <f t="shared" si="11"/>
        <v>0</v>
      </c>
      <c r="L247">
        <f t="shared" si="11"/>
        <v>0</v>
      </c>
      <c r="M247">
        <f t="shared" si="11"/>
        <v>0</v>
      </c>
      <c r="N247">
        <f t="shared" si="11"/>
        <v>0</v>
      </c>
      <c r="O247">
        <f t="shared" si="11"/>
        <v>0</v>
      </c>
      <c r="P247">
        <f t="shared" si="11"/>
        <v>1</v>
      </c>
      <c r="Q247">
        <f t="shared" si="11"/>
        <v>0</v>
      </c>
      <c r="R247">
        <f t="shared" si="11"/>
        <v>0</v>
      </c>
      <c r="S247">
        <f t="shared" si="11"/>
        <v>0</v>
      </c>
      <c r="T247">
        <f t="shared" si="11"/>
        <v>0</v>
      </c>
      <c r="U247">
        <f t="shared" si="11"/>
        <v>0</v>
      </c>
      <c r="V247">
        <f t="shared" si="11"/>
        <v>0</v>
      </c>
      <c r="W247">
        <f t="shared" si="11"/>
        <v>0</v>
      </c>
      <c r="X247">
        <f t="shared" si="11"/>
        <v>0</v>
      </c>
      <c r="Y247">
        <f t="shared" si="11"/>
        <v>0</v>
      </c>
      <c r="Z247">
        <f t="shared" si="11"/>
        <v>0</v>
      </c>
      <c r="AA247">
        <f t="shared" si="11"/>
        <v>0</v>
      </c>
      <c r="AB247">
        <f t="shared" si="11"/>
        <v>0</v>
      </c>
      <c r="AC247">
        <f t="shared" si="11"/>
        <v>0</v>
      </c>
      <c r="AD247">
        <f t="shared" si="11"/>
        <v>0</v>
      </c>
      <c r="AE247">
        <f t="shared" si="11"/>
        <v>0</v>
      </c>
      <c r="AF247">
        <f t="shared" si="11"/>
        <v>0</v>
      </c>
    </row>
    <row r="248" spans="9:32" x14ac:dyDescent="0.3">
      <c r="I248">
        <f t="shared" si="7"/>
        <v>0</v>
      </c>
      <c r="J248">
        <f t="shared" si="11"/>
        <v>0</v>
      </c>
      <c r="K248">
        <f t="shared" si="11"/>
        <v>0</v>
      </c>
      <c r="L248">
        <f t="shared" si="11"/>
        <v>0</v>
      </c>
      <c r="M248">
        <f t="shared" si="11"/>
        <v>0</v>
      </c>
      <c r="N248">
        <f t="shared" si="11"/>
        <v>0</v>
      </c>
      <c r="O248">
        <f t="shared" si="11"/>
        <v>0</v>
      </c>
      <c r="P248">
        <f t="shared" si="11"/>
        <v>1</v>
      </c>
      <c r="Q248">
        <f t="shared" si="11"/>
        <v>0</v>
      </c>
      <c r="R248">
        <f t="shared" si="11"/>
        <v>0</v>
      </c>
      <c r="S248">
        <f t="shared" si="11"/>
        <v>0</v>
      </c>
      <c r="T248">
        <f t="shared" si="11"/>
        <v>0</v>
      </c>
      <c r="U248">
        <f t="shared" si="11"/>
        <v>0</v>
      </c>
      <c r="V248">
        <f t="shared" si="11"/>
        <v>0</v>
      </c>
      <c r="W248">
        <f t="shared" si="11"/>
        <v>0</v>
      </c>
      <c r="X248">
        <f t="shared" si="11"/>
        <v>0</v>
      </c>
      <c r="Y248">
        <f t="shared" si="11"/>
        <v>0</v>
      </c>
      <c r="Z248">
        <f t="shared" si="11"/>
        <v>0</v>
      </c>
      <c r="AA248">
        <f t="shared" si="11"/>
        <v>0</v>
      </c>
      <c r="AB248">
        <f t="shared" si="11"/>
        <v>0</v>
      </c>
      <c r="AC248">
        <f t="shared" si="11"/>
        <v>0</v>
      </c>
      <c r="AD248">
        <f t="shared" si="11"/>
        <v>0</v>
      </c>
      <c r="AE248">
        <f t="shared" si="11"/>
        <v>0</v>
      </c>
      <c r="AF248">
        <f t="shared" si="11"/>
        <v>0</v>
      </c>
    </row>
    <row r="249" spans="9:32" x14ac:dyDescent="0.3">
      <c r="I249">
        <f t="shared" si="7"/>
        <v>0</v>
      </c>
      <c r="J249">
        <f t="shared" si="11"/>
        <v>0</v>
      </c>
      <c r="K249">
        <f t="shared" si="11"/>
        <v>0</v>
      </c>
      <c r="L249">
        <f t="shared" si="11"/>
        <v>0</v>
      </c>
      <c r="M249">
        <f t="shared" si="11"/>
        <v>0</v>
      </c>
      <c r="N249">
        <f t="shared" si="11"/>
        <v>0</v>
      </c>
      <c r="O249">
        <f t="shared" si="11"/>
        <v>1</v>
      </c>
      <c r="P249">
        <f t="shared" si="11"/>
        <v>0</v>
      </c>
      <c r="Q249">
        <f t="shared" si="11"/>
        <v>0</v>
      </c>
      <c r="R249">
        <f t="shared" si="11"/>
        <v>0</v>
      </c>
      <c r="S249">
        <f t="shared" si="11"/>
        <v>0</v>
      </c>
      <c r="T249">
        <f t="shared" si="11"/>
        <v>0</v>
      </c>
      <c r="U249">
        <f t="shared" si="11"/>
        <v>0</v>
      </c>
      <c r="V249">
        <f t="shared" si="11"/>
        <v>0</v>
      </c>
      <c r="W249">
        <f t="shared" si="11"/>
        <v>0</v>
      </c>
      <c r="X249">
        <f t="shared" si="11"/>
        <v>0</v>
      </c>
      <c r="Y249">
        <f t="shared" si="11"/>
        <v>0</v>
      </c>
      <c r="Z249">
        <f t="shared" si="11"/>
        <v>0</v>
      </c>
      <c r="AA249">
        <f t="shared" si="11"/>
        <v>0</v>
      </c>
      <c r="AB249">
        <f t="shared" si="11"/>
        <v>0</v>
      </c>
      <c r="AC249">
        <f t="shared" si="11"/>
        <v>0</v>
      </c>
      <c r="AD249">
        <f t="shared" si="11"/>
        <v>0</v>
      </c>
      <c r="AE249">
        <f t="shared" si="11"/>
        <v>0</v>
      </c>
      <c r="AF249">
        <f t="shared" si="11"/>
        <v>0</v>
      </c>
    </row>
    <row r="250" spans="9:32" x14ac:dyDescent="0.3">
      <c r="I250">
        <f t="shared" si="7"/>
        <v>0</v>
      </c>
      <c r="J250">
        <f t="shared" si="11"/>
        <v>0</v>
      </c>
      <c r="K250">
        <f t="shared" si="11"/>
        <v>0</v>
      </c>
      <c r="L250">
        <f t="shared" si="11"/>
        <v>0</v>
      </c>
      <c r="M250">
        <f t="shared" si="11"/>
        <v>0</v>
      </c>
      <c r="N250">
        <f t="shared" si="11"/>
        <v>0</v>
      </c>
      <c r="O250">
        <f t="shared" si="11"/>
        <v>1</v>
      </c>
      <c r="P250">
        <f t="shared" si="11"/>
        <v>0</v>
      </c>
      <c r="Q250">
        <f t="shared" si="11"/>
        <v>0</v>
      </c>
      <c r="R250">
        <f t="shared" si="11"/>
        <v>0</v>
      </c>
      <c r="S250">
        <f t="shared" si="11"/>
        <v>0</v>
      </c>
      <c r="T250">
        <f t="shared" si="11"/>
        <v>0</v>
      </c>
      <c r="U250">
        <f t="shared" si="11"/>
        <v>0</v>
      </c>
      <c r="V250">
        <f t="shared" si="11"/>
        <v>0</v>
      </c>
      <c r="W250">
        <f t="shared" si="11"/>
        <v>0</v>
      </c>
      <c r="X250">
        <f t="shared" si="11"/>
        <v>0</v>
      </c>
      <c r="Y250">
        <f t="shared" si="11"/>
        <v>0</v>
      </c>
      <c r="Z250">
        <f t="shared" si="11"/>
        <v>0</v>
      </c>
      <c r="AA250">
        <f t="shared" si="11"/>
        <v>0</v>
      </c>
      <c r="AB250">
        <f t="shared" si="11"/>
        <v>0</v>
      </c>
      <c r="AC250">
        <f t="shared" si="11"/>
        <v>0</v>
      </c>
      <c r="AD250">
        <f t="shared" si="11"/>
        <v>0</v>
      </c>
      <c r="AE250">
        <f t="shared" si="11"/>
        <v>0</v>
      </c>
      <c r="AF250">
        <f t="shared" si="11"/>
        <v>0</v>
      </c>
    </row>
    <row r="251" spans="9:32" x14ac:dyDescent="0.3">
      <c r="I251">
        <f t="shared" si="7"/>
        <v>0</v>
      </c>
      <c r="J251">
        <f t="shared" si="11"/>
        <v>0</v>
      </c>
      <c r="K251">
        <f t="shared" si="11"/>
        <v>0</v>
      </c>
      <c r="L251">
        <f t="shared" si="11"/>
        <v>0</v>
      </c>
      <c r="M251">
        <f t="shared" si="11"/>
        <v>0</v>
      </c>
      <c r="N251">
        <f t="shared" si="11"/>
        <v>1</v>
      </c>
      <c r="O251">
        <f t="shared" si="11"/>
        <v>0</v>
      </c>
      <c r="P251">
        <f t="shared" si="11"/>
        <v>0</v>
      </c>
      <c r="Q251">
        <f t="shared" si="11"/>
        <v>0</v>
      </c>
      <c r="R251">
        <f t="shared" si="11"/>
        <v>0</v>
      </c>
      <c r="S251">
        <f t="shared" si="11"/>
        <v>0</v>
      </c>
      <c r="T251">
        <f t="shared" si="11"/>
        <v>0</v>
      </c>
      <c r="U251">
        <f t="shared" si="11"/>
        <v>0</v>
      </c>
      <c r="V251">
        <f t="shared" si="11"/>
        <v>0</v>
      </c>
      <c r="W251">
        <f t="shared" si="11"/>
        <v>0</v>
      </c>
      <c r="X251">
        <f t="shared" si="11"/>
        <v>0</v>
      </c>
      <c r="Y251">
        <f t="shared" si="11"/>
        <v>0</v>
      </c>
      <c r="Z251">
        <f t="shared" si="11"/>
        <v>0</v>
      </c>
      <c r="AA251">
        <f t="shared" si="11"/>
        <v>0</v>
      </c>
      <c r="AB251">
        <f t="shared" si="11"/>
        <v>0</v>
      </c>
      <c r="AC251">
        <f t="shared" si="11"/>
        <v>0</v>
      </c>
      <c r="AD251">
        <f t="shared" si="11"/>
        <v>0</v>
      </c>
      <c r="AE251">
        <f t="shared" si="11"/>
        <v>0</v>
      </c>
      <c r="AF251">
        <f t="shared" si="11"/>
        <v>0</v>
      </c>
    </row>
    <row r="252" spans="9:32" x14ac:dyDescent="0.3">
      <c r="I252">
        <f t="shared" si="7"/>
        <v>0</v>
      </c>
      <c r="J252">
        <f t="shared" si="11"/>
        <v>0</v>
      </c>
      <c r="K252">
        <f t="shared" si="11"/>
        <v>0</v>
      </c>
      <c r="L252">
        <f t="shared" si="11"/>
        <v>0</v>
      </c>
      <c r="M252">
        <f t="shared" si="11"/>
        <v>0</v>
      </c>
      <c r="N252">
        <f t="shared" si="11"/>
        <v>0</v>
      </c>
      <c r="O252">
        <f t="shared" si="11"/>
        <v>0</v>
      </c>
      <c r="P252">
        <f t="shared" si="11"/>
        <v>0</v>
      </c>
      <c r="Q252">
        <f t="shared" si="11"/>
        <v>0</v>
      </c>
      <c r="R252">
        <f t="shared" si="11"/>
        <v>0</v>
      </c>
      <c r="S252">
        <f t="shared" si="11"/>
        <v>0</v>
      </c>
      <c r="T252">
        <f t="shared" si="11"/>
        <v>0</v>
      </c>
      <c r="U252">
        <f t="shared" si="11"/>
        <v>0</v>
      </c>
      <c r="V252">
        <f t="shared" si="11"/>
        <v>0</v>
      </c>
      <c r="W252">
        <f t="shared" si="11"/>
        <v>0</v>
      </c>
      <c r="X252">
        <f t="shared" si="11"/>
        <v>0</v>
      </c>
      <c r="Y252">
        <f t="shared" si="11"/>
        <v>0</v>
      </c>
      <c r="Z252">
        <f t="shared" si="11"/>
        <v>0</v>
      </c>
      <c r="AA252">
        <f t="shared" si="11"/>
        <v>0</v>
      </c>
      <c r="AB252">
        <f t="shared" si="11"/>
        <v>0</v>
      </c>
      <c r="AC252">
        <f t="shared" si="11"/>
        <v>0</v>
      </c>
      <c r="AD252">
        <f t="shared" si="11"/>
        <v>0</v>
      </c>
      <c r="AE252">
        <f t="shared" si="11"/>
        <v>0</v>
      </c>
      <c r="AF252">
        <f t="shared" si="11"/>
        <v>0</v>
      </c>
    </row>
    <row r="253" spans="9:32" x14ac:dyDescent="0.3">
      <c r="I253">
        <f t="shared" si="7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ref="J253:AF264" si="12">IF(N114&gt;0,1,0)*IF(M114=0,1,0)</f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</row>
    <row r="254" spans="9:32" x14ac:dyDescent="0.3">
      <c r="I254">
        <f t="shared" si="7"/>
        <v>0</v>
      </c>
      <c r="J254">
        <f t="shared" si="12"/>
        <v>0</v>
      </c>
      <c r="K254">
        <f t="shared" si="12"/>
        <v>0</v>
      </c>
      <c r="L254">
        <f t="shared" si="12"/>
        <v>0</v>
      </c>
      <c r="M254">
        <f t="shared" si="12"/>
        <v>0</v>
      </c>
      <c r="N254">
        <f t="shared" si="12"/>
        <v>0</v>
      </c>
      <c r="O254">
        <f t="shared" si="12"/>
        <v>0</v>
      </c>
      <c r="P254">
        <f t="shared" si="12"/>
        <v>0</v>
      </c>
      <c r="Q254">
        <f t="shared" si="12"/>
        <v>0</v>
      </c>
      <c r="R254">
        <f t="shared" si="12"/>
        <v>0</v>
      </c>
      <c r="S254">
        <f t="shared" si="12"/>
        <v>0</v>
      </c>
      <c r="T254">
        <f t="shared" si="12"/>
        <v>0</v>
      </c>
      <c r="U254">
        <f t="shared" si="12"/>
        <v>0</v>
      </c>
      <c r="V254">
        <f t="shared" si="12"/>
        <v>0</v>
      </c>
      <c r="W254">
        <f t="shared" si="12"/>
        <v>0</v>
      </c>
      <c r="X254">
        <f t="shared" si="12"/>
        <v>0</v>
      </c>
      <c r="Y254">
        <f t="shared" si="12"/>
        <v>0</v>
      </c>
      <c r="Z254">
        <f t="shared" si="12"/>
        <v>0</v>
      </c>
      <c r="AA254">
        <f t="shared" si="12"/>
        <v>0</v>
      </c>
      <c r="AB254">
        <f t="shared" si="12"/>
        <v>0</v>
      </c>
      <c r="AC254">
        <f t="shared" si="12"/>
        <v>0</v>
      </c>
      <c r="AD254">
        <f t="shared" si="12"/>
        <v>0</v>
      </c>
      <c r="AE254">
        <f t="shared" si="12"/>
        <v>0</v>
      </c>
      <c r="AF254">
        <f t="shared" si="12"/>
        <v>0</v>
      </c>
    </row>
    <row r="255" spans="9:32" x14ac:dyDescent="0.3">
      <c r="I255">
        <f t="shared" si="7"/>
        <v>0</v>
      </c>
      <c r="J255">
        <f t="shared" si="12"/>
        <v>0</v>
      </c>
      <c r="K255">
        <f t="shared" si="12"/>
        <v>0</v>
      </c>
      <c r="L255">
        <f t="shared" si="12"/>
        <v>0</v>
      </c>
      <c r="M255">
        <f t="shared" si="12"/>
        <v>0</v>
      </c>
      <c r="N255">
        <f t="shared" si="12"/>
        <v>0</v>
      </c>
      <c r="O255">
        <f t="shared" si="12"/>
        <v>0</v>
      </c>
      <c r="P255">
        <f t="shared" si="12"/>
        <v>0</v>
      </c>
      <c r="Q255">
        <f t="shared" si="12"/>
        <v>0</v>
      </c>
      <c r="R255">
        <f t="shared" si="12"/>
        <v>0</v>
      </c>
      <c r="S255">
        <f t="shared" si="12"/>
        <v>0</v>
      </c>
      <c r="T255">
        <f t="shared" si="12"/>
        <v>0</v>
      </c>
      <c r="U255">
        <f t="shared" si="12"/>
        <v>0</v>
      </c>
      <c r="V255">
        <f t="shared" si="12"/>
        <v>0</v>
      </c>
      <c r="W255">
        <f t="shared" si="12"/>
        <v>0</v>
      </c>
      <c r="X255">
        <f t="shared" si="12"/>
        <v>0</v>
      </c>
      <c r="Y255">
        <f t="shared" si="12"/>
        <v>0</v>
      </c>
      <c r="Z255">
        <f t="shared" si="12"/>
        <v>0</v>
      </c>
      <c r="AA255">
        <f t="shared" si="12"/>
        <v>0</v>
      </c>
      <c r="AB255">
        <f t="shared" si="12"/>
        <v>0</v>
      </c>
      <c r="AC255">
        <f t="shared" si="12"/>
        <v>0</v>
      </c>
      <c r="AD255">
        <f t="shared" si="12"/>
        <v>0</v>
      </c>
      <c r="AE255">
        <f t="shared" si="12"/>
        <v>0</v>
      </c>
      <c r="AF255">
        <f t="shared" si="12"/>
        <v>0</v>
      </c>
    </row>
    <row r="256" spans="9:32" x14ac:dyDescent="0.3">
      <c r="I256">
        <f t="shared" si="7"/>
        <v>0</v>
      </c>
      <c r="J256">
        <f t="shared" si="12"/>
        <v>0</v>
      </c>
      <c r="K256">
        <f t="shared" si="12"/>
        <v>0</v>
      </c>
      <c r="L256">
        <f t="shared" si="12"/>
        <v>0</v>
      </c>
      <c r="M256">
        <f t="shared" si="12"/>
        <v>0</v>
      </c>
      <c r="N256">
        <f t="shared" si="12"/>
        <v>0</v>
      </c>
      <c r="O256">
        <f t="shared" si="12"/>
        <v>0</v>
      </c>
      <c r="P256">
        <f t="shared" si="12"/>
        <v>0</v>
      </c>
      <c r="Q256">
        <f t="shared" si="12"/>
        <v>0</v>
      </c>
      <c r="R256">
        <f t="shared" si="12"/>
        <v>0</v>
      </c>
      <c r="S256">
        <f t="shared" si="12"/>
        <v>0</v>
      </c>
      <c r="T256">
        <f t="shared" si="12"/>
        <v>0</v>
      </c>
      <c r="U256">
        <f t="shared" si="12"/>
        <v>0</v>
      </c>
      <c r="V256">
        <f t="shared" si="12"/>
        <v>0</v>
      </c>
      <c r="W256">
        <f t="shared" si="12"/>
        <v>0</v>
      </c>
      <c r="X256">
        <f t="shared" si="12"/>
        <v>0</v>
      </c>
      <c r="Y256">
        <f t="shared" si="12"/>
        <v>0</v>
      </c>
      <c r="Z256">
        <f t="shared" si="12"/>
        <v>0</v>
      </c>
      <c r="AA256">
        <f t="shared" si="12"/>
        <v>0</v>
      </c>
      <c r="AB256">
        <f t="shared" si="12"/>
        <v>0</v>
      </c>
      <c r="AC256">
        <f t="shared" si="12"/>
        <v>0</v>
      </c>
      <c r="AD256">
        <f t="shared" si="12"/>
        <v>0</v>
      </c>
      <c r="AE256">
        <f t="shared" si="12"/>
        <v>0</v>
      </c>
      <c r="AF256">
        <f t="shared" si="12"/>
        <v>0</v>
      </c>
    </row>
    <row r="257" spans="9:32" x14ac:dyDescent="0.3">
      <c r="I257">
        <f t="shared" si="7"/>
        <v>0</v>
      </c>
      <c r="J257">
        <f t="shared" si="12"/>
        <v>0</v>
      </c>
      <c r="K257">
        <f t="shared" si="12"/>
        <v>0</v>
      </c>
      <c r="L257">
        <f t="shared" si="12"/>
        <v>0</v>
      </c>
      <c r="M257">
        <f t="shared" si="12"/>
        <v>0</v>
      </c>
      <c r="N257">
        <f t="shared" si="12"/>
        <v>0</v>
      </c>
      <c r="O257">
        <f t="shared" si="12"/>
        <v>0</v>
      </c>
      <c r="P257">
        <f t="shared" si="12"/>
        <v>0</v>
      </c>
      <c r="Q257">
        <f t="shared" si="12"/>
        <v>0</v>
      </c>
      <c r="R257">
        <f t="shared" si="12"/>
        <v>0</v>
      </c>
      <c r="S257">
        <f t="shared" si="12"/>
        <v>0</v>
      </c>
      <c r="T257">
        <f t="shared" si="12"/>
        <v>0</v>
      </c>
      <c r="U257">
        <f t="shared" si="12"/>
        <v>0</v>
      </c>
      <c r="V257">
        <f t="shared" si="12"/>
        <v>0</v>
      </c>
      <c r="W257">
        <f t="shared" si="12"/>
        <v>0</v>
      </c>
      <c r="X257">
        <f t="shared" si="12"/>
        <v>0</v>
      </c>
      <c r="Y257">
        <f t="shared" si="12"/>
        <v>0</v>
      </c>
      <c r="Z257">
        <f t="shared" si="12"/>
        <v>0</v>
      </c>
      <c r="AA257">
        <f t="shared" si="12"/>
        <v>0</v>
      </c>
      <c r="AB257">
        <f t="shared" si="12"/>
        <v>0</v>
      </c>
      <c r="AC257">
        <f t="shared" si="12"/>
        <v>0</v>
      </c>
      <c r="AD257">
        <f t="shared" si="12"/>
        <v>0</v>
      </c>
      <c r="AE257">
        <f t="shared" si="12"/>
        <v>0</v>
      </c>
      <c r="AF257">
        <f t="shared" si="12"/>
        <v>0</v>
      </c>
    </row>
    <row r="258" spans="9:32" x14ac:dyDescent="0.3">
      <c r="I258">
        <f t="shared" si="7"/>
        <v>0</v>
      </c>
      <c r="J258">
        <f t="shared" si="12"/>
        <v>0</v>
      </c>
      <c r="K258">
        <f t="shared" si="12"/>
        <v>0</v>
      </c>
      <c r="L258">
        <f t="shared" si="12"/>
        <v>0</v>
      </c>
      <c r="M258">
        <f t="shared" si="12"/>
        <v>0</v>
      </c>
      <c r="N258">
        <f t="shared" si="12"/>
        <v>0</v>
      </c>
      <c r="O258">
        <f t="shared" si="12"/>
        <v>0</v>
      </c>
      <c r="P258">
        <f t="shared" si="12"/>
        <v>0</v>
      </c>
      <c r="Q258">
        <f t="shared" si="12"/>
        <v>0</v>
      </c>
      <c r="R258">
        <f t="shared" si="12"/>
        <v>0</v>
      </c>
      <c r="S258">
        <f t="shared" si="12"/>
        <v>0</v>
      </c>
      <c r="T258">
        <f t="shared" si="12"/>
        <v>0</v>
      </c>
      <c r="U258">
        <f t="shared" si="12"/>
        <v>0</v>
      </c>
      <c r="V258">
        <f t="shared" si="12"/>
        <v>0</v>
      </c>
      <c r="W258">
        <f t="shared" si="12"/>
        <v>0</v>
      </c>
      <c r="X258">
        <f t="shared" si="12"/>
        <v>0</v>
      </c>
      <c r="Y258">
        <f t="shared" si="12"/>
        <v>0</v>
      </c>
      <c r="Z258">
        <f t="shared" si="12"/>
        <v>0</v>
      </c>
      <c r="AA258">
        <f t="shared" si="12"/>
        <v>0</v>
      </c>
      <c r="AB258">
        <f t="shared" si="12"/>
        <v>0</v>
      </c>
      <c r="AC258">
        <f t="shared" si="12"/>
        <v>0</v>
      </c>
      <c r="AD258">
        <f t="shared" si="12"/>
        <v>0</v>
      </c>
      <c r="AE258">
        <f t="shared" si="12"/>
        <v>0</v>
      </c>
      <c r="AF258">
        <f t="shared" si="12"/>
        <v>0</v>
      </c>
    </row>
    <row r="259" spans="9:32" x14ac:dyDescent="0.3">
      <c r="I259">
        <f t="shared" si="7"/>
        <v>0</v>
      </c>
      <c r="J259">
        <f t="shared" si="12"/>
        <v>0</v>
      </c>
      <c r="K259">
        <f t="shared" si="12"/>
        <v>0</v>
      </c>
      <c r="L259">
        <f t="shared" si="12"/>
        <v>0</v>
      </c>
      <c r="M259">
        <f t="shared" si="12"/>
        <v>0</v>
      </c>
      <c r="N259">
        <f t="shared" si="12"/>
        <v>0</v>
      </c>
      <c r="O259">
        <f t="shared" si="12"/>
        <v>0</v>
      </c>
      <c r="P259">
        <f t="shared" si="12"/>
        <v>0</v>
      </c>
      <c r="Q259">
        <f t="shared" si="12"/>
        <v>0</v>
      </c>
      <c r="R259">
        <f t="shared" si="12"/>
        <v>0</v>
      </c>
      <c r="S259">
        <f t="shared" si="12"/>
        <v>0</v>
      </c>
      <c r="T259">
        <f t="shared" si="12"/>
        <v>0</v>
      </c>
      <c r="U259">
        <f t="shared" si="12"/>
        <v>0</v>
      </c>
      <c r="V259">
        <f t="shared" si="12"/>
        <v>0</v>
      </c>
      <c r="W259">
        <f t="shared" si="12"/>
        <v>0</v>
      </c>
      <c r="X259">
        <f t="shared" si="12"/>
        <v>0</v>
      </c>
      <c r="Y259">
        <f t="shared" si="12"/>
        <v>0</v>
      </c>
      <c r="Z259">
        <f t="shared" si="12"/>
        <v>0</v>
      </c>
      <c r="AA259">
        <f t="shared" si="12"/>
        <v>0</v>
      </c>
      <c r="AB259">
        <f t="shared" si="12"/>
        <v>0</v>
      </c>
      <c r="AC259">
        <f t="shared" si="12"/>
        <v>0</v>
      </c>
      <c r="AD259">
        <f t="shared" si="12"/>
        <v>0</v>
      </c>
      <c r="AE259">
        <f t="shared" si="12"/>
        <v>0</v>
      </c>
      <c r="AF259">
        <f t="shared" si="12"/>
        <v>0</v>
      </c>
    </row>
    <row r="260" spans="9:32" x14ac:dyDescent="0.3">
      <c r="I260">
        <f t="shared" si="7"/>
        <v>0</v>
      </c>
      <c r="J260">
        <f t="shared" si="12"/>
        <v>0</v>
      </c>
      <c r="K260">
        <f t="shared" si="12"/>
        <v>0</v>
      </c>
      <c r="L260">
        <f t="shared" si="12"/>
        <v>0</v>
      </c>
      <c r="M260">
        <f t="shared" si="12"/>
        <v>0</v>
      </c>
      <c r="N260">
        <f t="shared" si="12"/>
        <v>0</v>
      </c>
      <c r="O260">
        <f t="shared" si="12"/>
        <v>0</v>
      </c>
      <c r="P260">
        <f t="shared" si="12"/>
        <v>0</v>
      </c>
      <c r="Q260">
        <f t="shared" si="12"/>
        <v>0</v>
      </c>
      <c r="R260">
        <f t="shared" si="12"/>
        <v>0</v>
      </c>
      <c r="S260">
        <f t="shared" si="12"/>
        <v>0</v>
      </c>
      <c r="T260">
        <f t="shared" si="12"/>
        <v>0</v>
      </c>
      <c r="U260">
        <f t="shared" si="12"/>
        <v>0</v>
      </c>
      <c r="V260">
        <f t="shared" si="12"/>
        <v>0</v>
      </c>
      <c r="W260">
        <f t="shared" si="12"/>
        <v>0</v>
      </c>
      <c r="X260">
        <f t="shared" si="12"/>
        <v>0</v>
      </c>
      <c r="Y260">
        <f t="shared" si="12"/>
        <v>0</v>
      </c>
      <c r="Z260">
        <f t="shared" si="12"/>
        <v>0</v>
      </c>
      <c r="AA260">
        <f t="shared" si="12"/>
        <v>0</v>
      </c>
      <c r="AB260">
        <f t="shared" si="12"/>
        <v>0</v>
      </c>
      <c r="AC260">
        <f t="shared" si="12"/>
        <v>0</v>
      </c>
      <c r="AD260">
        <f t="shared" si="12"/>
        <v>0</v>
      </c>
      <c r="AE260">
        <f t="shared" si="12"/>
        <v>0</v>
      </c>
      <c r="AF260">
        <f t="shared" si="12"/>
        <v>0</v>
      </c>
    </row>
    <row r="261" spans="9:32" x14ac:dyDescent="0.3">
      <c r="I261">
        <f t="shared" si="7"/>
        <v>0</v>
      </c>
      <c r="J261">
        <f t="shared" si="12"/>
        <v>0</v>
      </c>
      <c r="K261">
        <f t="shared" si="12"/>
        <v>0</v>
      </c>
      <c r="L261">
        <f t="shared" si="12"/>
        <v>0</v>
      </c>
      <c r="M261">
        <f t="shared" si="12"/>
        <v>0</v>
      </c>
      <c r="N261">
        <f t="shared" si="12"/>
        <v>0</v>
      </c>
      <c r="O261">
        <f t="shared" si="12"/>
        <v>0</v>
      </c>
      <c r="P261">
        <f t="shared" si="12"/>
        <v>0</v>
      </c>
      <c r="Q261">
        <f t="shared" si="12"/>
        <v>0</v>
      </c>
      <c r="R261">
        <f t="shared" si="12"/>
        <v>0</v>
      </c>
      <c r="S261">
        <f t="shared" si="12"/>
        <v>0</v>
      </c>
      <c r="T261">
        <f t="shared" si="12"/>
        <v>0</v>
      </c>
      <c r="U261">
        <f t="shared" si="12"/>
        <v>0</v>
      </c>
      <c r="V261">
        <f t="shared" si="12"/>
        <v>0</v>
      </c>
      <c r="W261">
        <f t="shared" si="12"/>
        <v>0</v>
      </c>
      <c r="X261">
        <f t="shared" si="12"/>
        <v>0</v>
      </c>
      <c r="Y261">
        <f t="shared" si="12"/>
        <v>0</v>
      </c>
      <c r="Z261">
        <f t="shared" si="12"/>
        <v>0</v>
      </c>
      <c r="AA261">
        <f t="shared" si="12"/>
        <v>0</v>
      </c>
      <c r="AB261">
        <f t="shared" si="12"/>
        <v>0</v>
      </c>
      <c r="AC261">
        <f t="shared" si="12"/>
        <v>0</v>
      </c>
      <c r="AD261">
        <f t="shared" si="12"/>
        <v>0</v>
      </c>
      <c r="AE261">
        <f t="shared" si="12"/>
        <v>0</v>
      </c>
      <c r="AF261">
        <f t="shared" si="12"/>
        <v>0</v>
      </c>
    </row>
    <row r="262" spans="9:32" x14ac:dyDescent="0.3">
      <c r="I262">
        <f t="shared" si="7"/>
        <v>0</v>
      </c>
      <c r="J262">
        <f t="shared" si="12"/>
        <v>0</v>
      </c>
      <c r="K262">
        <f t="shared" si="12"/>
        <v>0</v>
      </c>
      <c r="L262">
        <f t="shared" si="12"/>
        <v>0</v>
      </c>
      <c r="M262">
        <f t="shared" si="12"/>
        <v>0</v>
      </c>
      <c r="N262">
        <f t="shared" si="12"/>
        <v>0</v>
      </c>
      <c r="O262">
        <f t="shared" si="12"/>
        <v>0</v>
      </c>
      <c r="P262">
        <f t="shared" si="12"/>
        <v>0</v>
      </c>
      <c r="Q262">
        <f t="shared" si="12"/>
        <v>0</v>
      </c>
      <c r="R262">
        <f t="shared" si="12"/>
        <v>0</v>
      </c>
      <c r="S262">
        <f t="shared" si="12"/>
        <v>0</v>
      </c>
      <c r="T262">
        <f t="shared" si="12"/>
        <v>0</v>
      </c>
      <c r="U262">
        <f t="shared" si="12"/>
        <v>0</v>
      </c>
      <c r="V262">
        <f t="shared" si="12"/>
        <v>0</v>
      </c>
      <c r="W262">
        <f t="shared" si="12"/>
        <v>0</v>
      </c>
      <c r="X262">
        <f t="shared" si="12"/>
        <v>0</v>
      </c>
      <c r="Y262">
        <f t="shared" si="12"/>
        <v>0</v>
      </c>
      <c r="Z262">
        <f t="shared" si="12"/>
        <v>0</v>
      </c>
      <c r="AA262">
        <f t="shared" si="12"/>
        <v>0</v>
      </c>
      <c r="AB262">
        <f t="shared" si="12"/>
        <v>0</v>
      </c>
      <c r="AC262">
        <f t="shared" si="12"/>
        <v>0</v>
      </c>
      <c r="AD262">
        <f t="shared" si="12"/>
        <v>0</v>
      </c>
      <c r="AE262">
        <f t="shared" si="12"/>
        <v>0</v>
      </c>
      <c r="AF262">
        <f t="shared" si="12"/>
        <v>0</v>
      </c>
    </row>
    <row r="263" spans="9:32" x14ac:dyDescent="0.3">
      <c r="I263">
        <f t="shared" si="7"/>
        <v>0</v>
      </c>
      <c r="J263">
        <f t="shared" si="12"/>
        <v>0</v>
      </c>
      <c r="K263">
        <f t="shared" si="12"/>
        <v>0</v>
      </c>
      <c r="L263">
        <f t="shared" si="12"/>
        <v>0</v>
      </c>
      <c r="M263">
        <f t="shared" si="12"/>
        <v>0</v>
      </c>
      <c r="N263">
        <f t="shared" si="12"/>
        <v>0</v>
      </c>
      <c r="O263">
        <f t="shared" si="12"/>
        <v>0</v>
      </c>
      <c r="P263">
        <f t="shared" si="12"/>
        <v>0</v>
      </c>
      <c r="Q263">
        <f t="shared" si="12"/>
        <v>0</v>
      </c>
      <c r="R263">
        <f t="shared" si="12"/>
        <v>0</v>
      </c>
      <c r="S263">
        <f t="shared" si="12"/>
        <v>0</v>
      </c>
      <c r="T263">
        <f t="shared" si="12"/>
        <v>0</v>
      </c>
      <c r="U263">
        <f t="shared" si="12"/>
        <v>0</v>
      </c>
      <c r="V263">
        <f t="shared" si="12"/>
        <v>0</v>
      </c>
      <c r="W263">
        <f t="shared" si="12"/>
        <v>0</v>
      </c>
      <c r="X263">
        <f t="shared" si="12"/>
        <v>0</v>
      </c>
      <c r="Y263">
        <f t="shared" si="12"/>
        <v>0</v>
      </c>
      <c r="Z263">
        <f t="shared" si="12"/>
        <v>0</v>
      </c>
      <c r="AA263">
        <f t="shared" si="12"/>
        <v>0</v>
      </c>
      <c r="AB263">
        <f t="shared" si="12"/>
        <v>0</v>
      </c>
      <c r="AC263">
        <f t="shared" si="12"/>
        <v>0</v>
      </c>
      <c r="AD263">
        <f t="shared" si="12"/>
        <v>0</v>
      </c>
      <c r="AE263">
        <f t="shared" si="12"/>
        <v>0</v>
      </c>
      <c r="AF263">
        <f t="shared" si="12"/>
        <v>0</v>
      </c>
    </row>
    <row r="264" spans="9:32" x14ac:dyDescent="0.3">
      <c r="I264">
        <f t="shared" si="7"/>
        <v>0</v>
      </c>
      <c r="J264">
        <f t="shared" si="12"/>
        <v>0</v>
      </c>
      <c r="K264">
        <f t="shared" si="12"/>
        <v>0</v>
      </c>
      <c r="L264">
        <f t="shared" si="12"/>
        <v>0</v>
      </c>
      <c r="M264">
        <f t="shared" si="12"/>
        <v>0</v>
      </c>
      <c r="N264">
        <f t="shared" si="12"/>
        <v>1</v>
      </c>
      <c r="O264">
        <f t="shared" si="12"/>
        <v>0</v>
      </c>
      <c r="P264">
        <f t="shared" ref="J264:AF275" si="13">IF(P125&gt;0,1,0)*IF(O125=0,1,0)</f>
        <v>0</v>
      </c>
      <c r="Q264">
        <f t="shared" si="13"/>
        <v>0</v>
      </c>
      <c r="R264">
        <f t="shared" si="13"/>
        <v>0</v>
      </c>
      <c r="S264">
        <f t="shared" si="13"/>
        <v>0</v>
      </c>
      <c r="T264">
        <f t="shared" si="13"/>
        <v>0</v>
      </c>
      <c r="U264">
        <f t="shared" si="13"/>
        <v>0</v>
      </c>
      <c r="V264">
        <f t="shared" si="13"/>
        <v>0</v>
      </c>
      <c r="W264">
        <f t="shared" si="13"/>
        <v>0</v>
      </c>
      <c r="X264">
        <f t="shared" si="13"/>
        <v>0</v>
      </c>
      <c r="Y264">
        <f t="shared" si="13"/>
        <v>0</v>
      </c>
      <c r="Z264">
        <f t="shared" si="13"/>
        <v>0</v>
      </c>
      <c r="AA264">
        <f t="shared" si="13"/>
        <v>0</v>
      </c>
      <c r="AB264">
        <f t="shared" si="13"/>
        <v>0</v>
      </c>
      <c r="AC264">
        <f t="shared" si="13"/>
        <v>0</v>
      </c>
      <c r="AD264">
        <f t="shared" si="13"/>
        <v>0</v>
      </c>
      <c r="AE264">
        <f t="shared" si="13"/>
        <v>0</v>
      </c>
      <c r="AF264">
        <f t="shared" si="13"/>
        <v>0</v>
      </c>
    </row>
    <row r="265" spans="9:32" x14ac:dyDescent="0.3">
      <c r="I265">
        <f t="shared" si="7"/>
        <v>0</v>
      </c>
      <c r="J265">
        <f t="shared" si="13"/>
        <v>0</v>
      </c>
      <c r="K265">
        <f t="shared" si="13"/>
        <v>0</v>
      </c>
      <c r="L265">
        <f t="shared" si="13"/>
        <v>0</v>
      </c>
      <c r="M265">
        <f t="shared" si="13"/>
        <v>0</v>
      </c>
      <c r="N265">
        <f t="shared" si="13"/>
        <v>1</v>
      </c>
      <c r="O265">
        <f t="shared" si="13"/>
        <v>0</v>
      </c>
      <c r="P265">
        <f t="shared" si="13"/>
        <v>0</v>
      </c>
      <c r="Q265">
        <f t="shared" si="13"/>
        <v>0</v>
      </c>
      <c r="R265">
        <f t="shared" si="13"/>
        <v>1</v>
      </c>
      <c r="S265">
        <f t="shared" si="13"/>
        <v>0</v>
      </c>
      <c r="T265">
        <f t="shared" si="13"/>
        <v>0</v>
      </c>
      <c r="U265">
        <f t="shared" si="13"/>
        <v>1</v>
      </c>
      <c r="V265">
        <f t="shared" si="13"/>
        <v>0</v>
      </c>
      <c r="W265">
        <f t="shared" si="13"/>
        <v>0</v>
      </c>
      <c r="X265">
        <f t="shared" si="13"/>
        <v>0</v>
      </c>
      <c r="Y265">
        <f t="shared" si="13"/>
        <v>0</v>
      </c>
      <c r="Z265">
        <f t="shared" si="13"/>
        <v>0</v>
      </c>
      <c r="AA265">
        <f t="shared" si="13"/>
        <v>0</v>
      </c>
      <c r="AB265">
        <f t="shared" si="13"/>
        <v>0</v>
      </c>
      <c r="AC265">
        <f t="shared" si="13"/>
        <v>0</v>
      </c>
      <c r="AD265">
        <f t="shared" si="13"/>
        <v>0</v>
      </c>
      <c r="AE265">
        <f t="shared" si="13"/>
        <v>0</v>
      </c>
      <c r="AF265">
        <f t="shared" si="13"/>
        <v>0</v>
      </c>
    </row>
    <row r="266" spans="9:32" x14ac:dyDescent="0.3">
      <c r="I266">
        <f t="shared" si="7"/>
        <v>0</v>
      </c>
      <c r="J266">
        <f t="shared" si="13"/>
        <v>0</v>
      </c>
      <c r="K266">
        <f t="shared" si="13"/>
        <v>0</v>
      </c>
      <c r="L266">
        <f t="shared" si="13"/>
        <v>0</v>
      </c>
      <c r="M266">
        <f t="shared" si="13"/>
        <v>0</v>
      </c>
      <c r="N266">
        <f t="shared" si="13"/>
        <v>1</v>
      </c>
      <c r="O266">
        <f t="shared" si="13"/>
        <v>0</v>
      </c>
      <c r="P266">
        <f t="shared" si="13"/>
        <v>0</v>
      </c>
      <c r="Q266">
        <f t="shared" si="13"/>
        <v>0</v>
      </c>
      <c r="R266">
        <f t="shared" si="13"/>
        <v>1</v>
      </c>
      <c r="S266">
        <f t="shared" si="13"/>
        <v>0</v>
      </c>
      <c r="T266">
        <f t="shared" si="13"/>
        <v>0</v>
      </c>
      <c r="U266">
        <f t="shared" si="13"/>
        <v>0</v>
      </c>
      <c r="V266">
        <f t="shared" si="13"/>
        <v>0</v>
      </c>
      <c r="W266">
        <f t="shared" si="13"/>
        <v>0</v>
      </c>
      <c r="X266">
        <f t="shared" si="13"/>
        <v>0</v>
      </c>
      <c r="Y266">
        <f t="shared" si="13"/>
        <v>0</v>
      </c>
      <c r="Z266">
        <f t="shared" si="13"/>
        <v>0</v>
      </c>
      <c r="AA266">
        <f t="shared" si="13"/>
        <v>0</v>
      </c>
      <c r="AB266">
        <f t="shared" si="13"/>
        <v>0</v>
      </c>
      <c r="AC266">
        <f t="shared" si="13"/>
        <v>0</v>
      </c>
      <c r="AD266">
        <f t="shared" si="13"/>
        <v>0</v>
      </c>
      <c r="AE266">
        <f t="shared" si="13"/>
        <v>0</v>
      </c>
      <c r="AF266">
        <f t="shared" si="13"/>
        <v>0</v>
      </c>
    </row>
    <row r="267" spans="9:32" x14ac:dyDescent="0.3">
      <c r="I267">
        <f t="shared" si="7"/>
        <v>0</v>
      </c>
      <c r="J267">
        <f t="shared" si="13"/>
        <v>0</v>
      </c>
      <c r="K267">
        <f t="shared" si="13"/>
        <v>0</v>
      </c>
      <c r="L267">
        <f t="shared" si="13"/>
        <v>0</v>
      </c>
      <c r="M267">
        <f t="shared" si="13"/>
        <v>0</v>
      </c>
      <c r="N267">
        <f t="shared" si="13"/>
        <v>1</v>
      </c>
      <c r="O267">
        <f t="shared" si="13"/>
        <v>0</v>
      </c>
      <c r="P267">
        <f t="shared" si="13"/>
        <v>0</v>
      </c>
      <c r="Q267">
        <f t="shared" si="13"/>
        <v>0</v>
      </c>
      <c r="R267">
        <f t="shared" si="13"/>
        <v>1</v>
      </c>
      <c r="S267">
        <f t="shared" si="13"/>
        <v>0</v>
      </c>
      <c r="T267">
        <f t="shared" si="13"/>
        <v>0</v>
      </c>
      <c r="U267">
        <f t="shared" si="13"/>
        <v>1</v>
      </c>
      <c r="V267">
        <f t="shared" si="13"/>
        <v>0</v>
      </c>
      <c r="W267">
        <f t="shared" si="13"/>
        <v>0</v>
      </c>
      <c r="X267">
        <f t="shared" si="13"/>
        <v>0</v>
      </c>
      <c r="Y267">
        <f t="shared" si="13"/>
        <v>0</v>
      </c>
      <c r="Z267">
        <f t="shared" si="13"/>
        <v>0</v>
      </c>
      <c r="AA267">
        <f t="shared" si="13"/>
        <v>0</v>
      </c>
      <c r="AB267">
        <f t="shared" si="13"/>
        <v>0</v>
      </c>
      <c r="AC267">
        <f t="shared" si="13"/>
        <v>0</v>
      </c>
      <c r="AD267">
        <f t="shared" si="13"/>
        <v>0</v>
      </c>
      <c r="AE267">
        <f t="shared" si="13"/>
        <v>0</v>
      </c>
      <c r="AF267">
        <f t="shared" si="13"/>
        <v>0</v>
      </c>
    </row>
    <row r="268" spans="9:32" x14ac:dyDescent="0.3">
      <c r="I268">
        <f t="shared" si="7"/>
        <v>0</v>
      </c>
      <c r="J268">
        <f t="shared" si="13"/>
        <v>0</v>
      </c>
      <c r="K268">
        <f t="shared" si="13"/>
        <v>0</v>
      </c>
      <c r="L268">
        <f t="shared" si="13"/>
        <v>0</v>
      </c>
      <c r="M268">
        <f t="shared" si="13"/>
        <v>0</v>
      </c>
      <c r="N268">
        <f t="shared" si="13"/>
        <v>0</v>
      </c>
      <c r="O268">
        <f t="shared" si="13"/>
        <v>0</v>
      </c>
      <c r="P268">
        <f t="shared" si="13"/>
        <v>0</v>
      </c>
      <c r="Q268">
        <f t="shared" si="13"/>
        <v>0</v>
      </c>
      <c r="R268">
        <f t="shared" si="13"/>
        <v>0</v>
      </c>
      <c r="S268">
        <f t="shared" si="13"/>
        <v>0</v>
      </c>
      <c r="T268">
        <f t="shared" si="13"/>
        <v>0</v>
      </c>
      <c r="U268">
        <f t="shared" si="13"/>
        <v>0</v>
      </c>
      <c r="V268">
        <f t="shared" si="13"/>
        <v>0</v>
      </c>
      <c r="W268">
        <f t="shared" si="13"/>
        <v>0</v>
      </c>
      <c r="X268">
        <f t="shared" si="13"/>
        <v>0</v>
      </c>
      <c r="Y268">
        <f t="shared" si="13"/>
        <v>0</v>
      </c>
      <c r="Z268">
        <f t="shared" si="13"/>
        <v>0</v>
      </c>
      <c r="AA268">
        <f t="shared" si="13"/>
        <v>0</v>
      </c>
      <c r="AB268">
        <f t="shared" si="13"/>
        <v>0</v>
      </c>
      <c r="AC268">
        <f t="shared" si="13"/>
        <v>0</v>
      </c>
      <c r="AD268">
        <f t="shared" si="13"/>
        <v>0</v>
      </c>
      <c r="AE268">
        <f t="shared" si="13"/>
        <v>0</v>
      </c>
      <c r="AF268">
        <f t="shared" si="13"/>
        <v>0</v>
      </c>
    </row>
    <row r="269" spans="9:32" x14ac:dyDescent="0.3">
      <c r="I269">
        <f t="shared" si="7"/>
        <v>0</v>
      </c>
      <c r="J269">
        <f t="shared" si="13"/>
        <v>0</v>
      </c>
      <c r="K269">
        <f t="shared" si="13"/>
        <v>0</v>
      </c>
      <c r="L269">
        <f t="shared" si="13"/>
        <v>0</v>
      </c>
      <c r="M269">
        <f t="shared" si="13"/>
        <v>0</v>
      </c>
      <c r="N269">
        <f t="shared" si="13"/>
        <v>0</v>
      </c>
      <c r="O269">
        <f t="shared" si="13"/>
        <v>0</v>
      </c>
      <c r="P269">
        <f t="shared" si="13"/>
        <v>0</v>
      </c>
      <c r="Q269">
        <f t="shared" si="13"/>
        <v>0</v>
      </c>
      <c r="R269">
        <f t="shared" si="13"/>
        <v>0</v>
      </c>
      <c r="S269">
        <f t="shared" si="13"/>
        <v>0</v>
      </c>
      <c r="T269">
        <f t="shared" si="13"/>
        <v>0</v>
      </c>
      <c r="U269">
        <f t="shared" si="13"/>
        <v>0</v>
      </c>
      <c r="V269">
        <f t="shared" si="13"/>
        <v>0</v>
      </c>
      <c r="W269">
        <f t="shared" si="13"/>
        <v>0</v>
      </c>
      <c r="X269">
        <f t="shared" si="13"/>
        <v>0</v>
      </c>
      <c r="Y269">
        <f t="shared" si="13"/>
        <v>0</v>
      </c>
      <c r="Z269">
        <f t="shared" si="13"/>
        <v>0</v>
      </c>
      <c r="AA269">
        <f t="shared" si="13"/>
        <v>0</v>
      </c>
      <c r="AB269">
        <f t="shared" si="13"/>
        <v>0</v>
      </c>
      <c r="AC269">
        <f t="shared" si="13"/>
        <v>0</v>
      </c>
      <c r="AD269">
        <f t="shared" si="13"/>
        <v>0</v>
      </c>
      <c r="AE269">
        <f t="shared" si="13"/>
        <v>0</v>
      </c>
      <c r="AF269">
        <f t="shared" si="13"/>
        <v>0</v>
      </c>
    </row>
    <row r="270" spans="9:32" x14ac:dyDescent="0.3">
      <c r="I270">
        <f t="shared" ref="I270:X279" si="14">IF(I131&gt;0,1,0)*IF(H131=0,1,0)</f>
        <v>0</v>
      </c>
      <c r="J270">
        <f t="shared" si="14"/>
        <v>0</v>
      </c>
      <c r="K270">
        <f t="shared" si="14"/>
        <v>0</v>
      </c>
      <c r="L270">
        <f t="shared" si="14"/>
        <v>0</v>
      </c>
      <c r="M270">
        <f t="shared" si="14"/>
        <v>0</v>
      </c>
      <c r="N270">
        <f t="shared" si="14"/>
        <v>0</v>
      </c>
      <c r="O270">
        <f t="shared" si="14"/>
        <v>0</v>
      </c>
      <c r="P270">
        <f t="shared" si="14"/>
        <v>0</v>
      </c>
      <c r="Q270">
        <f t="shared" si="14"/>
        <v>0</v>
      </c>
      <c r="R270">
        <f t="shared" si="14"/>
        <v>0</v>
      </c>
      <c r="S270">
        <f t="shared" si="14"/>
        <v>0</v>
      </c>
      <c r="T270">
        <f t="shared" si="14"/>
        <v>0</v>
      </c>
      <c r="U270">
        <f t="shared" si="14"/>
        <v>0</v>
      </c>
      <c r="V270">
        <f t="shared" si="14"/>
        <v>0</v>
      </c>
      <c r="W270">
        <f t="shared" si="14"/>
        <v>0</v>
      </c>
      <c r="X270">
        <f t="shared" si="14"/>
        <v>0</v>
      </c>
      <c r="Y270">
        <f t="shared" si="13"/>
        <v>0</v>
      </c>
      <c r="Z270">
        <f t="shared" si="13"/>
        <v>0</v>
      </c>
      <c r="AA270">
        <f t="shared" si="13"/>
        <v>0</v>
      </c>
      <c r="AB270">
        <f t="shared" si="13"/>
        <v>0</v>
      </c>
      <c r="AC270">
        <f t="shared" si="13"/>
        <v>0</v>
      </c>
      <c r="AD270">
        <f t="shared" si="13"/>
        <v>0</v>
      </c>
      <c r="AE270">
        <f t="shared" si="13"/>
        <v>0</v>
      </c>
      <c r="AF270">
        <f t="shared" si="13"/>
        <v>0</v>
      </c>
    </row>
    <row r="271" spans="9:32" x14ac:dyDescent="0.3">
      <c r="I271">
        <f t="shared" si="14"/>
        <v>0</v>
      </c>
      <c r="J271">
        <f t="shared" si="13"/>
        <v>0</v>
      </c>
      <c r="K271">
        <f t="shared" si="13"/>
        <v>0</v>
      </c>
      <c r="L271">
        <f t="shared" si="13"/>
        <v>0</v>
      </c>
      <c r="M271">
        <f t="shared" si="13"/>
        <v>0</v>
      </c>
      <c r="N271">
        <f t="shared" si="13"/>
        <v>0</v>
      </c>
      <c r="O271">
        <f t="shared" si="13"/>
        <v>0</v>
      </c>
      <c r="P271">
        <f t="shared" si="13"/>
        <v>0</v>
      </c>
      <c r="Q271">
        <f t="shared" si="13"/>
        <v>0</v>
      </c>
      <c r="R271">
        <f t="shared" si="13"/>
        <v>0</v>
      </c>
      <c r="S271">
        <f t="shared" si="13"/>
        <v>0</v>
      </c>
      <c r="T271">
        <f t="shared" si="13"/>
        <v>0</v>
      </c>
      <c r="U271">
        <f t="shared" si="13"/>
        <v>0</v>
      </c>
      <c r="V271">
        <f t="shared" si="13"/>
        <v>0</v>
      </c>
      <c r="W271">
        <f t="shared" si="13"/>
        <v>0</v>
      </c>
      <c r="X271">
        <f t="shared" si="13"/>
        <v>0</v>
      </c>
      <c r="Y271">
        <f t="shared" si="13"/>
        <v>0</v>
      </c>
      <c r="Z271">
        <f t="shared" si="13"/>
        <v>0</v>
      </c>
      <c r="AA271">
        <f t="shared" si="13"/>
        <v>0</v>
      </c>
      <c r="AB271">
        <f t="shared" si="13"/>
        <v>0</v>
      </c>
      <c r="AC271">
        <f t="shared" si="13"/>
        <v>0</v>
      </c>
      <c r="AD271">
        <f t="shared" si="13"/>
        <v>0</v>
      </c>
      <c r="AE271">
        <f t="shared" si="13"/>
        <v>0</v>
      </c>
      <c r="AF271">
        <f t="shared" si="13"/>
        <v>0</v>
      </c>
    </row>
    <row r="272" spans="9:32" x14ac:dyDescent="0.3">
      <c r="I272">
        <f t="shared" si="14"/>
        <v>0</v>
      </c>
      <c r="J272">
        <f t="shared" si="13"/>
        <v>0</v>
      </c>
      <c r="K272">
        <f t="shared" si="13"/>
        <v>0</v>
      </c>
      <c r="L272">
        <f t="shared" si="13"/>
        <v>0</v>
      </c>
      <c r="M272">
        <f t="shared" si="13"/>
        <v>0</v>
      </c>
      <c r="N272">
        <f t="shared" si="13"/>
        <v>0</v>
      </c>
      <c r="O272">
        <f t="shared" si="13"/>
        <v>0</v>
      </c>
      <c r="P272">
        <f t="shared" si="13"/>
        <v>0</v>
      </c>
      <c r="Q272">
        <f t="shared" si="13"/>
        <v>0</v>
      </c>
      <c r="R272">
        <f t="shared" si="13"/>
        <v>0</v>
      </c>
      <c r="S272">
        <f t="shared" si="13"/>
        <v>0</v>
      </c>
      <c r="T272">
        <f t="shared" si="13"/>
        <v>0</v>
      </c>
      <c r="U272">
        <f t="shared" si="13"/>
        <v>0</v>
      </c>
      <c r="V272">
        <f t="shared" si="13"/>
        <v>0</v>
      </c>
      <c r="W272">
        <f t="shared" si="13"/>
        <v>0</v>
      </c>
      <c r="X272">
        <f t="shared" si="13"/>
        <v>0</v>
      </c>
      <c r="Y272">
        <f t="shared" si="13"/>
        <v>0</v>
      </c>
      <c r="Z272">
        <f t="shared" si="13"/>
        <v>0</v>
      </c>
      <c r="AA272">
        <f t="shared" si="13"/>
        <v>0</v>
      </c>
      <c r="AB272">
        <f t="shared" si="13"/>
        <v>0</v>
      </c>
      <c r="AC272">
        <f t="shared" si="13"/>
        <v>0</v>
      </c>
      <c r="AD272">
        <f t="shared" si="13"/>
        <v>0</v>
      </c>
      <c r="AE272">
        <f t="shared" si="13"/>
        <v>0</v>
      </c>
      <c r="AF272">
        <f t="shared" si="13"/>
        <v>0</v>
      </c>
    </row>
    <row r="273" spans="8:34" x14ac:dyDescent="0.3">
      <c r="I273">
        <f t="shared" si="14"/>
        <v>0</v>
      </c>
      <c r="J273">
        <f t="shared" si="13"/>
        <v>0</v>
      </c>
      <c r="K273">
        <f t="shared" si="13"/>
        <v>0</v>
      </c>
      <c r="L273">
        <f t="shared" si="13"/>
        <v>0</v>
      </c>
      <c r="M273">
        <f t="shared" si="13"/>
        <v>0</v>
      </c>
      <c r="N273">
        <f t="shared" si="13"/>
        <v>0</v>
      </c>
      <c r="O273">
        <f t="shared" si="13"/>
        <v>0</v>
      </c>
      <c r="P273">
        <f t="shared" si="13"/>
        <v>0</v>
      </c>
      <c r="Q273">
        <f t="shared" si="13"/>
        <v>0</v>
      </c>
      <c r="R273">
        <f t="shared" si="13"/>
        <v>0</v>
      </c>
      <c r="S273">
        <f t="shared" si="13"/>
        <v>0</v>
      </c>
      <c r="T273">
        <f t="shared" si="13"/>
        <v>0</v>
      </c>
      <c r="U273">
        <f t="shared" si="13"/>
        <v>0</v>
      </c>
      <c r="V273">
        <f t="shared" si="13"/>
        <v>0</v>
      </c>
      <c r="W273">
        <f t="shared" si="13"/>
        <v>0</v>
      </c>
      <c r="X273">
        <f t="shared" si="13"/>
        <v>0</v>
      </c>
      <c r="Y273">
        <f t="shared" si="13"/>
        <v>0</v>
      </c>
      <c r="Z273">
        <f t="shared" si="13"/>
        <v>0</v>
      </c>
      <c r="AA273">
        <f t="shared" si="13"/>
        <v>0</v>
      </c>
      <c r="AB273">
        <f t="shared" si="13"/>
        <v>0</v>
      </c>
      <c r="AC273">
        <f t="shared" si="13"/>
        <v>0</v>
      </c>
      <c r="AD273">
        <f t="shared" si="13"/>
        <v>0</v>
      </c>
      <c r="AE273">
        <f t="shared" si="13"/>
        <v>0</v>
      </c>
      <c r="AF273">
        <f t="shared" si="13"/>
        <v>0</v>
      </c>
    </row>
    <row r="274" spans="8:34" x14ac:dyDescent="0.3">
      <c r="I274">
        <f t="shared" si="14"/>
        <v>0</v>
      </c>
      <c r="J274">
        <f t="shared" si="13"/>
        <v>0</v>
      </c>
      <c r="K274">
        <f t="shared" si="13"/>
        <v>0</v>
      </c>
      <c r="L274">
        <f t="shared" si="13"/>
        <v>0</v>
      </c>
      <c r="M274">
        <f t="shared" si="13"/>
        <v>0</v>
      </c>
      <c r="N274">
        <f t="shared" si="13"/>
        <v>0</v>
      </c>
      <c r="O274">
        <f t="shared" si="13"/>
        <v>0</v>
      </c>
      <c r="P274">
        <f t="shared" si="13"/>
        <v>0</v>
      </c>
      <c r="Q274">
        <f t="shared" si="13"/>
        <v>0</v>
      </c>
      <c r="R274">
        <f t="shared" si="13"/>
        <v>0</v>
      </c>
      <c r="S274">
        <f t="shared" si="13"/>
        <v>0</v>
      </c>
      <c r="T274">
        <f t="shared" si="13"/>
        <v>0</v>
      </c>
      <c r="U274">
        <f t="shared" si="13"/>
        <v>0</v>
      </c>
      <c r="V274">
        <f t="shared" si="13"/>
        <v>0</v>
      </c>
      <c r="W274">
        <f t="shared" si="13"/>
        <v>0</v>
      </c>
      <c r="X274">
        <f t="shared" si="13"/>
        <v>0</v>
      </c>
      <c r="Y274">
        <f t="shared" si="13"/>
        <v>0</v>
      </c>
      <c r="Z274">
        <f t="shared" si="13"/>
        <v>0</v>
      </c>
      <c r="AA274">
        <f t="shared" si="13"/>
        <v>0</v>
      </c>
      <c r="AB274">
        <f t="shared" si="13"/>
        <v>0</v>
      </c>
      <c r="AC274">
        <f t="shared" si="13"/>
        <v>0</v>
      </c>
      <c r="AD274">
        <f t="shared" si="13"/>
        <v>0</v>
      </c>
      <c r="AE274">
        <f t="shared" si="13"/>
        <v>0</v>
      </c>
      <c r="AF274">
        <f t="shared" si="13"/>
        <v>0</v>
      </c>
    </row>
    <row r="275" spans="8:34" x14ac:dyDescent="0.3">
      <c r="I275">
        <f t="shared" si="14"/>
        <v>0</v>
      </c>
      <c r="J275">
        <f t="shared" si="13"/>
        <v>0</v>
      </c>
      <c r="K275">
        <f t="shared" si="13"/>
        <v>0</v>
      </c>
      <c r="L275">
        <f t="shared" si="13"/>
        <v>0</v>
      </c>
      <c r="M275">
        <f t="shared" si="13"/>
        <v>0</v>
      </c>
      <c r="N275">
        <f t="shared" si="13"/>
        <v>0</v>
      </c>
      <c r="O275">
        <f t="shared" si="13"/>
        <v>0</v>
      </c>
      <c r="P275">
        <f t="shared" si="13"/>
        <v>0</v>
      </c>
      <c r="Q275">
        <f t="shared" si="13"/>
        <v>0</v>
      </c>
      <c r="R275">
        <f t="shared" si="13"/>
        <v>0</v>
      </c>
      <c r="S275">
        <f t="shared" si="13"/>
        <v>0</v>
      </c>
      <c r="T275">
        <f t="shared" si="13"/>
        <v>0</v>
      </c>
      <c r="U275">
        <f t="shared" si="13"/>
        <v>0</v>
      </c>
      <c r="V275">
        <f t="shared" si="13"/>
        <v>0</v>
      </c>
      <c r="W275">
        <f t="shared" si="13"/>
        <v>0</v>
      </c>
      <c r="X275">
        <f t="shared" si="13"/>
        <v>0</v>
      </c>
      <c r="Y275">
        <f t="shared" si="13"/>
        <v>0</v>
      </c>
      <c r="Z275">
        <f t="shared" si="13"/>
        <v>0</v>
      </c>
      <c r="AA275">
        <f t="shared" si="13"/>
        <v>0</v>
      </c>
      <c r="AB275">
        <f t="shared" si="13"/>
        <v>0</v>
      </c>
      <c r="AC275">
        <f t="shared" si="13"/>
        <v>0</v>
      </c>
      <c r="AD275">
        <f t="shared" si="13"/>
        <v>0</v>
      </c>
      <c r="AE275">
        <f t="shared" si="13"/>
        <v>0</v>
      </c>
      <c r="AF275">
        <f t="shared" si="13"/>
        <v>0</v>
      </c>
    </row>
    <row r="276" spans="8:34" x14ac:dyDescent="0.3">
      <c r="I276">
        <f t="shared" si="14"/>
        <v>0</v>
      </c>
      <c r="J276">
        <f t="shared" ref="J276:AF279" si="15">IF(J137&gt;0,1,0)*IF(I137=0,1,0)</f>
        <v>0</v>
      </c>
      <c r="K276">
        <f t="shared" si="15"/>
        <v>0</v>
      </c>
      <c r="L276">
        <f t="shared" si="15"/>
        <v>0</v>
      </c>
      <c r="M276">
        <f t="shared" si="15"/>
        <v>0</v>
      </c>
      <c r="N276">
        <f t="shared" si="15"/>
        <v>0</v>
      </c>
      <c r="O276">
        <f t="shared" si="15"/>
        <v>0</v>
      </c>
      <c r="P276">
        <f t="shared" si="15"/>
        <v>0</v>
      </c>
      <c r="Q276">
        <f t="shared" si="15"/>
        <v>0</v>
      </c>
      <c r="R276">
        <f t="shared" si="15"/>
        <v>0</v>
      </c>
      <c r="S276">
        <f t="shared" si="15"/>
        <v>0</v>
      </c>
      <c r="T276">
        <f t="shared" si="15"/>
        <v>0</v>
      </c>
      <c r="U276">
        <f t="shared" si="15"/>
        <v>0</v>
      </c>
      <c r="V276">
        <f t="shared" si="15"/>
        <v>0</v>
      </c>
      <c r="W276">
        <f t="shared" si="15"/>
        <v>0</v>
      </c>
      <c r="X276">
        <f t="shared" si="15"/>
        <v>0</v>
      </c>
      <c r="Y276">
        <f t="shared" si="15"/>
        <v>0</v>
      </c>
      <c r="Z276">
        <f t="shared" si="15"/>
        <v>0</v>
      </c>
      <c r="AA276">
        <f t="shared" si="15"/>
        <v>0</v>
      </c>
      <c r="AB276">
        <f t="shared" si="15"/>
        <v>0</v>
      </c>
      <c r="AC276">
        <f t="shared" si="15"/>
        <v>0</v>
      </c>
      <c r="AD276">
        <f t="shared" si="15"/>
        <v>0</v>
      </c>
      <c r="AE276">
        <f t="shared" si="15"/>
        <v>0</v>
      </c>
      <c r="AF276">
        <f t="shared" si="15"/>
        <v>0</v>
      </c>
    </row>
    <row r="277" spans="8:34" x14ac:dyDescent="0.3">
      <c r="I277">
        <f t="shared" si="14"/>
        <v>0</v>
      </c>
      <c r="J277">
        <f t="shared" si="15"/>
        <v>0</v>
      </c>
      <c r="K277">
        <f t="shared" si="15"/>
        <v>0</v>
      </c>
      <c r="L277">
        <f t="shared" si="15"/>
        <v>0</v>
      </c>
      <c r="M277">
        <f t="shared" si="15"/>
        <v>0</v>
      </c>
      <c r="N277">
        <f t="shared" si="15"/>
        <v>0</v>
      </c>
      <c r="O277">
        <f t="shared" si="15"/>
        <v>0</v>
      </c>
      <c r="P277">
        <f t="shared" si="15"/>
        <v>0</v>
      </c>
      <c r="Q277">
        <f t="shared" si="15"/>
        <v>0</v>
      </c>
      <c r="R277">
        <f t="shared" si="15"/>
        <v>0</v>
      </c>
      <c r="S277">
        <f t="shared" si="15"/>
        <v>0</v>
      </c>
      <c r="T277">
        <f t="shared" si="15"/>
        <v>0</v>
      </c>
      <c r="U277">
        <f t="shared" si="15"/>
        <v>0</v>
      </c>
      <c r="V277">
        <f t="shared" si="15"/>
        <v>0</v>
      </c>
      <c r="W277">
        <f t="shared" si="15"/>
        <v>0</v>
      </c>
      <c r="X277">
        <f t="shared" si="15"/>
        <v>0</v>
      </c>
      <c r="Y277">
        <f t="shared" si="15"/>
        <v>0</v>
      </c>
      <c r="Z277">
        <f t="shared" si="15"/>
        <v>0</v>
      </c>
      <c r="AA277">
        <f t="shared" si="15"/>
        <v>0</v>
      </c>
      <c r="AB277">
        <f t="shared" si="15"/>
        <v>0</v>
      </c>
      <c r="AC277">
        <f t="shared" si="15"/>
        <v>0</v>
      </c>
      <c r="AD277">
        <f t="shared" si="15"/>
        <v>0</v>
      </c>
      <c r="AE277">
        <f t="shared" si="15"/>
        <v>0</v>
      </c>
      <c r="AF277">
        <f t="shared" si="15"/>
        <v>0</v>
      </c>
    </row>
    <row r="278" spans="8:34" x14ac:dyDescent="0.3">
      <c r="I278">
        <f t="shared" si="14"/>
        <v>0</v>
      </c>
      <c r="J278">
        <f t="shared" si="15"/>
        <v>0</v>
      </c>
      <c r="K278">
        <f t="shared" si="15"/>
        <v>0</v>
      </c>
      <c r="L278">
        <f t="shared" si="15"/>
        <v>0</v>
      </c>
      <c r="M278">
        <f t="shared" si="15"/>
        <v>0</v>
      </c>
      <c r="N278">
        <f t="shared" si="15"/>
        <v>0</v>
      </c>
      <c r="O278">
        <f t="shared" si="15"/>
        <v>0</v>
      </c>
      <c r="P278">
        <f t="shared" si="15"/>
        <v>0</v>
      </c>
      <c r="Q278">
        <f t="shared" si="15"/>
        <v>0</v>
      </c>
      <c r="R278">
        <f t="shared" si="15"/>
        <v>0</v>
      </c>
      <c r="S278">
        <f t="shared" si="15"/>
        <v>0</v>
      </c>
      <c r="T278">
        <f t="shared" si="15"/>
        <v>0</v>
      </c>
      <c r="U278">
        <f t="shared" si="15"/>
        <v>0</v>
      </c>
      <c r="V278">
        <f t="shared" si="15"/>
        <v>0</v>
      </c>
      <c r="W278">
        <f t="shared" si="15"/>
        <v>0</v>
      </c>
      <c r="X278">
        <f t="shared" si="15"/>
        <v>0</v>
      </c>
      <c r="Y278">
        <f t="shared" si="15"/>
        <v>0</v>
      </c>
      <c r="Z278">
        <f t="shared" si="15"/>
        <v>0</v>
      </c>
      <c r="AA278">
        <f t="shared" si="15"/>
        <v>0</v>
      </c>
      <c r="AB278">
        <f t="shared" si="15"/>
        <v>0</v>
      </c>
      <c r="AC278">
        <f t="shared" si="15"/>
        <v>0</v>
      </c>
      <c r="AD278">
        <f t="shared" si="15"/>
        <v>0</v>
      </c>
      <c r="AE278">
        <f t="shared" si="15"/>
        <v>0</v>
      </c>
      <c r="AF278">
        <f t="shared" si="15"/>
        <v>0</v>
      </c>
    </row>
    <row r="279" spans="8:34" x14ac:dyDescent="0.3">
      <c r="I279">
        <f t="shared" si="14"/>
        <v>0</v>
      </c>
      <c r="J279">
        <f t="shared" si="15"/>
        <v>0</v>
      </c>
      <c r="K279">
        <f t="shared" si="15"/>
        <v>0</v>
      </c>
      <c r="L279">
        <f t="shared" si="15"/>
        <v>0</v>
      </c>
      <c r="M279">
        <f t="shared" si="15"/>
        <v>0</v>
      </c>
      <c r="N279">
        <f t="shared" si="15"/>
        <v>0</v>
      </c>
      <c r="O279">
        <f t="shared" si="15"/>
        <v>0</v>
      </c>
      <c r="P279">
        <f t="shared" si="15"/>
        <v>0</v>
      </c>
      <c r="Q279">
        <f t="shared" si="15"/>
        <v>0</v>
      </c>
      <c r="R279">
        <f t="shared" si="15"/>
        <v>0</v>
      </c>
      <c r="S279">
        <f t="shared" si="15"/>
        <v>0</v>
      </c>
      <c r="T279">
        <f t="shared" si="15"/>
        <v>0</v>
      </c>
      <c r="U279">
        <f t="shared" si="15"/>
        <v>0</v>
      </c>
      <c r="V279">
        <f t="shared" si="15"/>
        <v>0</v>
      </c>
      <c r="W279">
        <f t="shared" si="15"/>
        <v>0</v>
      </c>
      <c r="X279">
        <f t="shared" si="15"/>
        <v>0</v>
      </c>
      <c r="Y279">
        <f t="shared" si="15"/>
        <v>0</v>
      </c>
      <c r="Z279">
        <f t="shared" si="15"/>
        <v>0</v>
      </c>
      <c r="AA279">
        <f t="shared" si="15"/>
        <v>0</v>
      </c>
      <c r="AB279">
        <f t="shared" si="15"/>
        <v>0</v>
      </c>
      <c r="AC279">
        <f t="shared" si="15"/>
        <v>0</v>
      </c>
      <c r="AD279">
        <f t="shared" si="15"/>
        <v>0</v>
      </c>
      <c r="AE279">
        <f t="shared" si="15"/>
        <v>0</v>
      </c>
      <c r="AF279">
        <f t="shared" si="15"/>
        <v>0</v>
      </c>
    </row>
    <row r="280" spans="8:34" x14ac:dyDescent="0.3">
      <c r="H280" t="s">
        <v>236</v>
      </c>
      <c r="I280">
        <f>SUM(I141:I279)</f>
        <v>0</v>
      </c>
      <c r="J280">
        <f t="shared" ref="J280:AF280" si="16">SUM(J141:J279)</f>
        <v>0</v>
      </c>
      <c r="K280">
        <f t="shared" si="16"/>
        <v>0</v>
      </c>
      <c r="L280">
        <f t="shared" si="16"/>
        <v>0</v>
      </c>
      <c r="M280">
        <f t="shared" si="16"/>
        <v>5</v>
      </c>
      <c r="N280">
        <f t="shared" si="16"/>
        <v>19</v>
      </c>
      <c r="O280">
        <f t="shared" si="16"/>
        <v>8</v>
      </c>
      <c r="P280">
        <f t="shared" si="16"/>
        <v>31</v>
      </c>
      <c r="Q280">
        <f t="shared" si="16"/>
        <v>1</v>
      </c>
      <c r="R280">
        <f t="shared" si="16"/>
        <v>6</v>
      </c>
      <c r="S280">
        <f t="shared" si="16"/>
        <v>1</v>
      </c>
      <c r="T280">
        <f t="shared" si="16"/>
        <v>2</v>
      </c>
      <c r="U280">
        <f t="shared" si="16"/>
        <v>12</v>
      </c>
      <c r="V280">
        <f t="shared" si="16"/>
        <v>3</v>
      </c>
      <c r="W280">
        <f t="shared" si="16"/>
        <v>2</v>
      </c>
      <c r="X280">
        <f t="shared" si="16"/>
        <v>2</v>
      </c>
      <c r="Y280">
        <f t="shared" si="16"/>
        <v>2</v>
      </c>
      <c r="Z280">
        <f t="shared" si="16"/>
        <v>0</v>
      </c>
      <c r="AA280">
        <f t="shared" si="16"/>
        <v>1</v>
      </c>
      <c r="AB280">
        <f t="shared" si="16"/>
        <v>0</v>
      </c>
      <c r="AC280">
        <f t="shared" si="16"/>
        <v>0</v>
      </c>
      <c r="AD280">
        <f t="shared" si="16"/>
        <v>0</v>
      </c>
      <c r="AE280">
        <f t="shared" si="16"/>
        <v>0</v>
      </c>
      <c r="AF280">
        <f t="shared" si="16"/>
        <v>0</v>
      </c>
      <c r="AG280">
        <f>SUM(I280:AF280)</f>
        <v>95</v>
      </c>
    </row>
    <row r="281" spans="8:34" x14ac:dyDescent="0.3">
      <c r="H281" t="s">
        <v>236</v>
      </c>
      <c r="I281">
        <f>SUMIF($E$2:$E$140, "=1",I141:I279)</f>
        <v>0</v>
      </c>
      <c r="J281">
        <f t="shared" ref="J281:AF281" si="17">SUMIF($E$2:$E$140, "=1",J141:J279)</f>
        <v>0</v>
      </c>
      <c r="K281">
        <f t="shared" si="17"/>
        <v>0</v>
      </c>
      <c r="L281">
        <f t="shared" si="17"/>
        <v>0</v>
      </c>
      <c r="M281">
        <f t="shared" si="17"/>
        <v>0</v>
      </c>
      <c r="N281">
        <f t="shared" si="17"/>
        <v>10</v>
      </c>
      <c r="O281">
        <f t="shared" si="17"/>
        <v>8</v>
      </c>
      <c r="P281">
        <f t="shared" si="17"/>
        <v>31</v>
      </c>
      <c r="Q281">
        <f t="shared" si="17"/>
        <v>0</v>
      </c>
      <c r="R281">
        <f t="shared" si="17"/>
        <v>6</v>
      </c>
      <c r="S281">
        <f t="shared" si="17"/>
        <v>1</v>
      </c>
      <c r="T281">
        <f t="shared" si="17"/>
        <v>2</v>
      </c>
      <c r="U281">
        <f t="shared" si="17"/>
        <v>11</v>
      </c>
      <c r="V281">
        <f t="shared" si="17"/>
        <v>3</v>
      </c>
      <c r="W281">
        <f t="shared" si="17"/>
        <v>0</v>
      </c>
      <c r="X281">
        <f t="shared" si="17"/>
        <v>0</v>
      </c>
      <c r="Y281">
        <f t="shared" si="17"/>
        <v>1</v>
      </c>
      <c r="Z281">
        <f t="shared" si="17"/>
        <v>0</v>
      </c>
      <c r="AA281">
        <f t="shared" si="17"/>
        <v>1</v>
      </c>
      <c r="AB281">
        <f t="shared" si="17"/>
        <v>0</v>
      </c>
      <c r="AC281">
        <f t="shared" si="17"/>
        <v>0</v>
      </c>
      <c r="AD281">
        <f t="shared" si="17"/>
        <v>0</v>
      </c>
      <c r="AE281">
        <f t="shared" si="17"/>
        <v>0</v>
      </c>
      <c r="AF281">
        <f t="shared" si="17"/>
        <v>0</v>
      </c>
      <c r="AG281">
        <f>SUM(I281:AF281)</f>
        <v>74</v>
      </c>
    </row>
    <row r="282" spans="8:34" x14ac:dyDescent="0.3">
      <c r="H282" t="s">
        <v>236</v>
      </c>
      <c r="I282">
        <f>SUMIF($E$2:$E$140, "=0",I141:I279)</f>
        <v>0</v>
      </c>
      <c r="J282">
        <f t="shared" ref="J282:AF282" si="18">SUMIF($E$2:$E$140, "=0",J141:J279)</f>
        <v>0</v>
      </c>
      <c r="K282">
        <f t="shared" si="18"/>
        <v>0</v>
      </c>
      <c r="L282">
        <f t="shared" si="18"/>
        <v>0</v>
      </c>
      <c r="M282">
        <f t="shared" si="18"/>
        <v>5</v>
      </c>
      <c r="N282">
        <f t="shared" si="18"/>
        <v>9</v>
      </c>
      <c r="O282">
        <f t="shared" si="18"/>
        <v>0</v>
      </c>
      <c r="P282">
        <f t="shared" si="18"/>
        <v>0</v>
      </c>
      <c r="Q282">
        <f t="shared" si="18"/>
        <v>1</v>
      </c>
      <c r="R282">
        <f t="shared" si="18"/>
        <v>0</v>
      </c>
      <c r="S282">
        <f t="shared" si="18"/>
        <v>0</v>
      </c>
      <c r="T282">
        <f t="shared" si="18"/>
        <v>0</v>
      </c>
      <c r="U282">
        <f t="shared" si="18"/>
        <v>1</v>
      </c>
      <c r="V282">
        <f t="shared" si="18"/>
        <v>0</v>
      </c>
      <c r="W282">
        <f t="shared" si="18"/>
        <v>2</v>
      </c>
      <c r="X282">
        <f t="shared" si="18"/>
        <v>2</v>
      </c>
      <c r="Y282">
        <f t="shared" si="18"/>
        <v>1</v>
      </c>
      <c r="Z282">
        <f t="shared" si="18"/>
        <v>0</v>
      </c>
      <c r="AA282">
        <f t="shared" si="18"/>
        <v>0</v>
      </c>
      <c r="AB282">
        <f t="shared" si="18"/>
        <v>0</v>
      </c>
      <c r="AC282">
        <f t="shared" si="18"/>
        <v>0</v>
      </c>
      <c r="AD282">
        <f t="shared" si="18"/>
        <v>0</v>
      </c>
      <c r="AE282">
        <f t="shared" si="18"/>
        <v>0</v>
      </c>
      <c r="AF282">
        <f t="shared" si="18"/>
        <v>0</v>
      </c>
      <c r="AG282">
        <f>SUM(I282:AF282)</f>
        <v>21</v>
      </c>
    </row>
    <row r="283" spans="8:34" x14ac:dyDescent="0.3">
      <c r="H283" t="s">
        <v>237</v>
      </c>
      <c r="I283" t="s">
        <v>239</v>
      </c>
      <c r="J283" t="s">
        <v>240</v>
      </c>
      <c r="K283" t="s">
        <v>241</v>
      </c>
      <c r="L283" t="s">
        <v>242</v>
      </c>
      <c r="M283" t="s">
        <v>243</v>
      </c>
      <c r="N283" t="s">
        <v>244</v>
      </c>
      <c r="O283" t="s">
        <v>245</v>
      </c>
      <c r="P283" t="s">
        <v>246</v>
      </c>
      <c r="Q283" t="s">
        <v>247</v>
      </c>
      <c r="R283" t="s">
        <v>248</v>
      </c>
      <c r="S283" t="s">
        <v>249</v>
      </c>
      <c r="T283" t="s">
        <v>250</v>
      </c>
      <c r="U283" t="s">
        <v>251</v>
      </c>
      <c r="V283" t="s">
        <v>252</v>
      </c>
      <c r="W283" t="s">
        <v>253</v>
      </c>
      <c r="X283" t="s">
        <v>254</v>
      </c>
      <c r="Y283" t="s">
        <v>255</v>
      </c>
      <c r="Z283" t="s">
        <v>256</v>
      </c>
      <c r="AA283" t="s">
        <v>257</v>
      </c>
      <c r="AB283" t="s">
        <v>258</v>
      </c>
      <c r="AC283" t="s">
        <v>259</v>
      </c>
      <c r="AD283" t="s">
        <v>260</v>
      </c>
      <c r="AE283" t="s">
        <v>261</v>
      </c>
      <c r="AF283" t="s">
        <v>262</v>
      </c>
    </row>
    <row r="284" spans="8:34" x14ac:dyDescent="0.3">
      <c r="H284" t="s">
        <v>238</v>
      </c>
      <c r="I284">
        <v>0</v>
      </c>
      <c r="J284">
        <v>0</v>
      </c>
      <c r="K284">
        <v>0</v>
      </c>
      <c r="L284">
        <v>0</v>
      </c>
      <c r="M284">
        <v>5</v>
      </c>
      <c r="N284">
        <v>19</v>
      </c>
      <c r="O284">
        <v>8</v>
      </c>
      <c r="P284">
        <v>31</v>
      </c>
      <c r="Q284">
        <v>1</v>
      </c>
      <c r="R284">
        <v>6</v>
      </c>
      <c r="S284">
        <v>1</v>
      </c>
      <c r="T284">
        <v>2</v>
      </c>
      <c r="U284">
        <v>12</v>
      </c>
      <c r="V284">
        <v>3</v>
      </c>
      <c r="W284">
        <v>2</v>
      </c>
      <c r="X284">
        <v>2</v>
      </c>
      <c r="Y284">
        <v>2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f>SUM(I284:AF284)</f>
        <v>95</v>
      </c>
    </row>
    <row r="285" spans="8:34" x14ac:dyDescent="0.3">
      <c r="H285" t="s">
        <v>265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10</v>
      </c>
      <c r="O285">
        <v>8</v>
      </c>
      <c r="P285">
        <v>31</v>
      </c>
      <c r="Q285">
        <v>0</v>
      </c>
      <c r="R285">
        <v>6</v>
      </c>
      <c r="S285">
        <v>1</v>
      </c>
      <c r="T285">
        <v>2</v>
      </c>
      <c r="U285">
        <v>11</v>
      </c>
      <c r="V285">
        <v>3</v>
      </c>
      <c r="W285">
        <v>0</v>
      </c>
      <c r="X285">
        <v>0</v>
      </c>
      <c r="Y285">
        <v>1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f t="shared" ref="AG285:AG294" si="19">SUM(I285:AF285)</f>
        <v>74</v>
      </c>
    </row>
    <row r="286" spans="8:34" x14ac:dyDescent="0.3">
      <c r="H286" t="s">
        <v>266</v>
      </c>
      <c r="I286">
        <v>0</v>
      </c>
      <c r="J286">
        <v>0</v>
      </c>
      <c r="K286">
        <v>0</v>
      </c>
      <c r="L286">
        <v>0</v>
      </c>
      <c r="M286">
        <v>5</v>
      </c>
      <c r="N286">
        <v>9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2</v>
      </c>
      <c r="X286">
        <v>2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f t="shared" si="19"/>
        <v>21</v>
      </c>
    </row>
    <row r="287" spans="8:34" x14ac:dyDescent="0.3">
      <c r="H287" t="s">
        <v>263</v>
      </c>
      <c r="I287">
        <f>SUMIFS(I$141:I$279, $E$2:$E$140, "=0", $C$2:$C$140, "P")</f>
        <v>0</v>
      </c>
      <c r="J287">
        <f t="shared" ref="J287:AF289" si="20">SUMIFS(J$141:J$279, $E$2:$E$140, "=0", $C$2:$C$140, "P")</f>
        <v>0</v>
      </c>
      <c r="K287">
        <f t="shared" si="20"/>
        <v>0</v>
      </c>
      <c r="L287">
        <f t="shared" si="20"/>
        <v>0</v>
      </c>
      <c r="M287">
        <f t="shared" si="20"/>
        <v>0</v>
      </c>
      <c r="N287">
        <f t="shared" si="20"/>
        <v>0</v>
      </c>
      <c r="O287">
        <f t="shared" si="20"/>
        <v>0</v>
      </c>
      <c r="P287">
        <f t="shared" si="20"/>
        <v>0</v>
      </c>
      <c r="Q287">
        <f t="shared" si="20"/>
        <v>0</v>
      </c>
      <c r="R287">
        <f t="shared" si="20"/>
        <v>0</v>
      </c>
      <c r="S287">
        <f t="shared" si="20"/>
        <v>0</v>
      </c>
      <c r="T287">
        <f t="shared" si="20"/>
        <v>0</v>
      </c>
      <c r="U287">
        <f t="shared" si="20"/>
        <v>0</v>
      </c>
      <c r="V287">
        <f t="shared" si="20"/>
        <v>0</v>
      </c>
      <c r="W287">
        <f t="shared" si="20"/>
        <v>1</v>
      </c>
      <c r="X287">
        <f t="shared" si="20"/>
        <v>1</v>
      </c>
      <c r="Y287">
        <f t="shared" si="20"/>
        <v>0</v>
      </c>
      <c r="Z287">
        <f t="shared" si="20"/>
        <v>0</v>
      </c>
      <c r="AA287">
        <f t="shared" si="20"/>
        <v>0</v>
      </c>
      <c r="AB287">
        <f t="shared" si="20"/>
        <v>0</v>
      </c>
      <c r="AC287">
        <f t="shared" si="20"/>
        <v>0</v>
      </c>
      <c r="AD287">
        <f t="shared" si="20"/>
        <v>0</v>
      </c>
      <c r="AE287">
        <f t="shared" si="20"/>
        <v>0</v>
      </c>
      <c r="AF287">
        <f t="shared" si="20"/>
        <v>0</v>
      </c>
      <c r="AG287">
        <f t="shared" si="19"/>
        <v>2</v>
      </c>
      <c r="AH287">
        <f>COUNTIFS($E$2:$E$140, "=0", $C$2:$C$140, "P")</f>
        <v>16</v>
      </c>
    </row>
    <row r="288" spans="8:34" x14ac:dyDescent="0.3">
      <c r="H288" t="s">
        <v>264</v>
      </c>
      <c r="I288">
        <f>SUMIFS(I$141:I$279, $E$2:$E$140, "=1", $C$2:$C$140, "P")</f>
        <v>0</v>
      </c>
      <c r="J288">
        <f t="shared" ref="J288:AF290" si="21">SUMIFS(J$141:J$279, $E$2:$E$140, "=1", $C$2:$C$140, "P")</f>
        <v>0</v>
      </c>
      <c r="K288">
        <f t="shared" si="21"/>
        <v>0</v>
      </c>
      <c r="L288">
        <f t="shared" si="21"/>
        <v>0</v>
      </c>
      <c r="M288">
        <f t="shared" si="21"/>
        <v>0</v>
      </c>
      <c r="N288">
        <f t="shared" si="21"/>
        <v>0</v>
      </c>
      <c r="O288">
        <f t="shared" si="21"/>
        <v>0</v>
      </c>
      <c r="P288">
        <f t="shared" si="21"/>
        <v>0</v>
      </c>
      <c r="Q288">
        <f t="shared" si="21"/>
        <v>0</v>
      </c>
      <c r="R288">
        <f t="shared" si="21"/>
        <v>0</v>
      </c>
      <c r="S288">
        <f t="shared" si="21"/>
        <v>0</v>
      </c>
      <c r="T288">
        <f t="shared" si="21"/>
        <v>0</v>
      </c>
      <c r="U288">
        <f t="shared" si="21"/>
        <v>0</v>
      </c>
      <c r="V288">
        <f t="shared" si="21"/>
        <v>0</v>
      </c>
      <c r="W288">
        <f t="shared" si="21"/>
        <v>0</v>
      </c>
      <c r="X288">
        <f t="shared" si="21"/>
        <v>0</v>
      </c>
      <c r="Y288">
        <f t="shared" si="21"/>
        <v>0</v>
      </c>
      <c r="Z288">
        <f t="shared" si="21"/>
        <v>0</v>
      </c>
      <c r="AA288">
        <f t="shared" si="21"/>
        <v>0</v>
      </c>
      <c r="AB288">
        <f t="shared" si="21"/>
        <v>0</v>
      </c>
      <c r="AC288">
        <f t="shared" si="21"/>
        <v>0</v>
      </c>
      <c r="AD288">
        <f t="shared" si="21"/>
        <v>0</v>
      </c>
      <c r="AE288">
        <f t="shared" si="21"/>
        <v>0</v>
      </c>
      <c r="AF288">
        <f t="shared" si="21"/>
        <v>0</v>
      </c>
      <c r="AG288">
        <f t="shared" si="19"/>
        <v>0</v>
      </c>
      <c r="AH288">
        <f>COUNTIFS($E$2:$E$140, "=1", $C$2:$C$140, "P")</f>
        <v>21</v>
      </c>
    </row>
    <row r="289" spans="8:34" x14ac:dyDescent="0.3">
      <c r="H289" t="s">
        <v>267</v>
      </c>
      <c r="I289">
        <f>SUMIFS(I$141:I$279, $E$2:$E$140, "=0", $C$2:$C$140, "C")</f>
        <v>0</v>
      </c>
      <c r="J289">
        <f t="shared" ref="J289:AF291" si="22">SUMIFS(J$141:J$279, $E$2:$E$140, "=0", $C$2:$C$140, "C")</f>
        <v>0</v>
      </c>
      <c r="K289">
        <f t="shared" si="22"/>
        <v>0</v>
      </c>
      <c r="L289">
        <f t="shared" si="22"/>
        <v>0</v>
      </c>
      <c r="M289">
        <f t="shared" si="22"/>
        <v>0</v>
      </c>
      <c r="N289">
        <f t="shared" si="22"/>
        <v>0</v>
      </c>
      <c r="O289">
        <f t="shared" si="22"/>
        <v>0</v>
      </c>
      <c r="P289">
        <f t="shared" si="22"/>
        <v>0</v>
      </c>
      <c r="Q289">
        <f t="shared" si="22"/>
        <v>0</v>
      </c>
      <c r="R289">
        <f t="shared" si="22"/>
        <v>0</v>
      </c>
      <c r="S289">
        <f t="shared" si="22"/>
        <v>0</v>
      </c>
      <c r="T289">
        <f t="shared" si="22"/>
        <v>0</v>
      </c>
      <c r="U289">
        <f t="shared" si="22"/>
        <v>0</v>
      </c>
      <c r="V289">
        <f t="shared" si="22"/>
        <v>0</v>
      </c>
      <c r="W289">
        <f t="shared" si="22"/>
        <v>1</v>
      </c>
      <c r="X289">
        <f t="shared" si="22"/>
        <v>1</v>
      </c>
      <c r="Y289">
        <f t="shared" si="22"/>
        <v>1</v>
      </c>
      <c r="Z289">
        <f t="shared" si="22"/>
        <v>0</v>
      </c>
      <c r="AA289">
        <f t="shared" si="22"/>
        <v>0</v>
      </c>
      <c r="AB289">
        <f t="shared" si="22"/>
        <v>0</v>
      </c>
      <c r="AC289">
        <f t="shared" si="22"/>
        <v>0</v>
      </c>
      <c r="AD289">
        <f t="shared" si="22"/>
        <v>0</v>
      </c>
      <c r="AE289">
        <f t="shared" si="22"/>
        <v>0</v>
      </c>
      <c r="AF289">
        <f t="shared" si="22"/>
        <v>0</v>
      </c>
      <c r="AG289">
        <f t="shared" si="19"/>
        <v>3</v>
      </c>
      <c r="AH289">
        <f>COUNTIFS($E$2:$E$140, "=0", $C$2:$C$140, "C")</f>
        <v>16</v>
      </c>
    </row>
    <row r="290" spans="8:34" x14ac:dyDescent="0.3">
      <c r="H290" t="s">
        <v>268</v>
      </c>
      <c r="I290">
        <f>SUMIFS(I$141:I$279, $E$2:$E$140, "=1", $C$2:$C$140, "C")</f>
        <v>0</v>
      </c>
      <c r="J290">
        <f t="shared" ref="J290:AF292" si="23">SUMIFS(J$141:J$279, $E$2:$E$140, "=1", $C$2:$C$140, "C")</f>
        <v>0</v>
      </c>
      <c r="K290">
        <f t="shared" si="23"/>
        <v>0</v>
      </c>
      <c r="L290">
        <f t="shared" si="23"/>
        <v>0</v>
      </c>
      <c r="M290">
        <f t="shared" si="23"/>
        <v>0</v>
      </c>
      <c r="N290">
        <f t="shared" si="23"/>
        <v>0</v>
      </c>
      <c r="O290">
        <f t="shared" si="23"/>
        <v>0</v>
      </c>
      <c r="P290">
        <f t="shared" si="23"/>
        <v>0</v>
      </c>
      <c r="Q290">
        <f t="shared" si="23"/>
        <v>0</v>
      </c>
      <c r="R290">
        <f t="shared" si="23"/>
        <v>0</v>
      </c>
      <c r="S290">
        <f t="shared" si="23"/>
        <v>0</v>
      </c>
      <c r="T290">
        <f t="shared" si="23"/>
        <v>0</v>
      </c>
      <c r="U290">
        <f t="shared" si="23"/>
        <v>0</v>
      </c>
      <c r="V290">
        <f t="shared" si="23"/>
        <v>0</v>
      </c>
      <c r="W290">
        <f t="shared" si="23"/>
        <v>0</v>
      </c>
      <c r="X290">
        <f t="shared" si="23"/>
        <v>0</v>
      </c>
      <c r="Y290">
        <f t="shared" si="23"/>
        <v>0</v>
      </c>
      <c r="Z290">
        <f t="shared" si="23"/>
        <v>0</v>
      </c>
      <c r="AA290">
        <f t="shared" si="23"/>
        <v>1</v>
      </c>
      <c r="AB290">
        <f t="shared" si="23"/>
        <v>0</v>
      </c>
      <c r="AC290">
        <f t="shared" si="23"/>
        <v>0</v>
      </c>
      <c r="AD290">
        <f t="shared" si="23"/>
        <v>0</v>
      </c>
      <c r="AE290">
        <f t="shared" si="23"/>
        <v>0</v>
      </c>
      <c r="AF290">
        <f t="shared" si="23"/>
        <v>0</v>
      </c>
      <c r="AG290">
        <f t="shared" si="19"/>
        <v>1</v>
      </c>
      <c r="AH290">
        <f>COUNTIFS($E$2:$E$140, "=1", $C$2:$C$140, "C")</f>
        <v>21</v>
      </c>
    </row>
    <row r="291" spans="8:34" x14ac:dyDescent="0.3">
      <c r="H291" t="s">
        <v>269</v>
      </c>
      <c r="I291">
        <f>SUMIFS(I$141:I$279, $E$2:$E$140, "=0", $C$2:$C$140, "N")</f>
        <v>0</v>
      </c>
      <c r="J291">
        <f t="shared" ref="J291:AF293" si="24">SUMIFS(J$141:J$279, $E$2:$E$140, "=0", $C$2:$C$140, "N")</f>
        <v>0</v>
      </c>
      <c r="K291">
        <f t="shared" si="24"/>
        <v>0</v>
      </c>
      <c r="L291">
        <f t="shared" si="24"/>
        <v>0</v>
      </c>
      <c r="M291">
        <f t="shared" si="24"/>
        <v>4</v>
      </c>
      <c r="N291">
        <f t="shared" si="24"/>
        <v>7</v>
      </c>
      <c r="O291">
        <f t="shared" si="24"/>
        <v>0</v>
      </c>
      <c r="P291">
        <f t="shared" si="24"/>
        <v>0</v>
      </c>
      <c r="Q291">
        <f t="shared" si="24"/>
        <v>0</v>
      </c>
      <c r="R291">
        <f t="shared" si="24"/>
        <v>0</v>
      </c>
      <c r="S291">
        <f t="shared" si="24"/>
        <v>0</v>
      </c>
      <c r="T291">
        <f t="shared" si="24"/>
        <v>0</v>
      </c>
      <c r="U291">
        <f t="shared" si="24"/>
        <v>0</v>
      </c>
      <c r="V291">
        <f t="shared" si="24"/>
        <v>0</v>
      </c>
      <c r="W291">
        <f t="shared" si="24"/>
        <v>0</v>
      </c>
      <c r="X291">
        <f t="shared" si="24"/>
        <v>0</v>
      </c>
      <c r="Y291">
        <f t="shared" si="24"/>
        <v>0</v>
      </c>
      <c r="Z291">
        <f t="shared" si="24"/>
        <v>0</v>
      </c>
      <c r="AA291">
        <f t="shared" si="24"/>
        <v>0</v>
      </c>
      <c r="AB291">
        <f t="shared" si="24"/>
        <v>0</v>
      </c>
      <c r="AC291">
        <f t="shared" si="24"/>
        <v>0</v>
      </c>
      <c r="AD291">
        <f t="shared" si="24"/>
        <v>0</v>
      </c>
      <c r="AE291">
        <f t="shared" si="24"/>
        <v>0</v>
      </c>
      <c r="AF291">
        <f t="shared" si="24"/>
        <v>0</v>
      </c>
      <c r="AG291">
        <f t="shared" si="19"/>
        <v>11</v>
      </c>
      <c r="AH291">
        <f>COUNTIFS($E$2:$E$140, "=0", $C$2:$C$140, "N")</f>
        <v>11</v>
      </c>
    </row>
    <row r="292" spans="8:34" x14ac:dyDescent="0.3">
      <c r="H292" t="s">
        <v>270</v>
      </c>
      <c r="I292">
        <f>SUMIFS(I$141:I$279, $E$2:$E$140, "=1", $C$2:$C$140, "N")</f>
        <v>0</v>
      </c>
      <c r="J292">
        <f t="shared" ref="J292:AF294" si="25">SUMIFS(J$141:J$279, $E$2:$E$140, "=1", $C$2:$C$140, "N")</f>
        <v>0</v>
      </c>
      <c r="K292">
        <f t="shared" si="25"/>
        <v>0</v>
      </c>
      <c r="L292">
        <f t="shared" si="25"/>
        <v>0</v>
      </c>
      <c r="M292">
        <f t="shared" si="25"/>
        <v>0</v>
      </c>
      <c r="N292">
        <f t="shared" si="25"/>
        <v>0</v>
      </c>
      <c r="O292">
        <f t="shared" si="25"/>
        <v>2</v>
      </c>
      <c r="P292">
        <f t="shared" si="25"/>
        <v>0</v>
      </c>
      <c r="Q292">
        <f t="shared" si="25"/>
        <v>0</v>
      </c>
      <c r="R292">
        <f t="shared" si="25"/>
        <v>0</v>
      </c>
      <c r="S292">
        <f t="shared" si="25"/>
        <v>0</v>
      </c>
      <c r="T292">
        <f t="shared" si="25"/>
        <v>0</v>
      </c>
      <c r="U292">
        <f t="shared" si="25"/>
        <v>0</v>
      </c>
      <c r="V292">
        <f t="shared" si="25"/>
        <v>0</v>
      </c>
      <c r="W292">
        <f t="shared" si="25"/>
        <v>0</v>
      </c>
      <c r="X292">
        <f t="shared" si="25"/>
        <v>0</v>
      </c>
      <c r="Y292">
        <f t="shared" si="25"/>
        <v>0</v>
      </c>
      <c r="Z292">
        <f t="shared" si="25"/>
        <v>0</v>
      </c>
      <c r="AA292">
        <f t="shared" si="25"/>
        <v>0</v>
      </c>
      <c r="AB292">
        <f t="shared" si="25"/>
        <v>0</v>
      </c>
      <c r="AC292">
        <f t="shared" si="25"/>
        <v>0</v>
      </c>
      <c r="AD292">
        <f t="shared" si="25"/>
        <v>0</v>
      </c>
      <c r="AE292">
        <f t="shared" si="25"/>
        <v>0</v>
      </c>
      <c r="AF292">
        <f t="shared" si="25"/>
        <v>0</v>
      </c>
      <c r="AG292">
        <f t="shared" si="19"/>
        <v>2</v>
      </c>
      <c r="AH292">
        <f>COUNTIFS($E$2:$E$140, "=1", $C$2:$C$140, "N")</f>
        <v>2</v>
      </c>
    </row>
    <row r="293" spans="8:34" x14ac:dyDescent="0.3">
      <c r="H293" t="s">
        <v>281</v>
      </c>
      <c r="I293">
        <f>SUMIFS(I$141:I$279, $E$2:$E$140, "=0", $C$2:$C$140, "D")</f>
        <v>0</v>
      </c>
      <c r="J293">
        <f t="shared" ref="J293:AF293" si="26">SUMIFS(J$141:J$279, $E$2:$E$140, "=0", $C$2:$C$140, "D")</f>
        <v>0</v>
      </c>
      <c r="K293">
        <f t="shared" si="26"/>
        <v>0</v>
      </c>
      <c r="L293">
        <f t="shared" si="26"/>
        <v>0</v>
      </c>
      <c r="M293">
        <f t="shared" si="26"/>
        <v>0</v>
      </c>
      <c r="N293">
        <f t="shared" si="26"/>
        <v>1</v>
      </c>
      <c r="O293">
        <f t="shared" si="26"/>
        <v>0</v>
      </c>
      <c r="P293">
        <f t="shared" si="26"/>
        <v>0</v>
      </c>
      <c r="Q293">
        <f t="shared" si="26"/>
        <v>1</v>
      </c>
      <c r="R293">
        <f t="shared" si="26"/>
        <v>0</v>
      </c>
      <c r="S293">
        <f t="shared" si="26"/>
        <v>0</v>
      </c>
      <c r="T293">
        <f t="shared" si="26"/>
        <v>0</v>
      </c>
      <c r="U293">
        <f t="shared" si="26"/>
        <v>1</v>
      </c>
      <c r="V293">
        <f t="shared" si="26"/>
        <v>0</v>
      </c>
      <c r="W293">
        <f t="shared" si="26"/>
        <v>0</v>
      </c>
      <c r="X293">
        <f t="shared" si="26"/>
        <v>0</v>
      </c>
      <c r="Y293">
        <f t="shared" si="26"/>
        <v>0</v>
      </c>
      <c r="Z293">
        <f t="shared" si="26"/>
        <v>0</v>
      </c>
      <c r="AA293">
        <f t="shared" si="26"/>
        <v>0</v>
      </c>
      <c r="AB293">
        <f t="shared" si="26"/>
        <v>0</v>
      </c>
      <c r="AC293">
        <f t="shared" si="26"/>
        <v>0</v>
      </c>
      <c r="AD293">
        <f t="shared" si="26"/>
        <v>0</v>
      </c>
      <c r="AE293">
        <f t="shared" si="26"/>
        <v>0</v>
      </c>
      <c r="AF293">
        <f t="shared" si="26"/>
        <v>0</v>
      </c>
      <c r="AG293">
        <f t="shared" ref="AG293:AG294" si="27">SUM(I293:AF293)</f>
        <v>3</v>
      </c>
      <c r="AH293">
        <f>COUNTIFS($E$2:$E$140, "=0", $C$2:$C$140, "D")</f>
        <v>3</v>
      </c>
    </row>
    <row r="294" spans="8:34" x14ac:dyDescent="0.3">
      <c r="H294" t="s">
        <v>282</v>
      </c>
      <c r="I294">
        <f>SUMIFS(I$141:I$279, $E$2:$E$140, "=1", $C$2:$C$140, "D")</f>
        <v>0</v>
      </c>
      <c r="J294">
        <f t="shared" ref="J294:AF294" si="28">SUMIFS(J$141:J$279, $E$2:$E$140, "=1", $C$2:$C$140, "D")</f>
        <v>0</v>
      </c>
      <c r="K294">
        <f t="shared" si="28"/>
        <v>0</v>
      </c>
      <c r="L294">
        <f t="shared" si="28"/>
        <v>0</v>
      </c>
      <c r="M294">
        <f t="shared" si="28"/>
        <v>0</v>
      </c>
      <c r="N294">
        <f t="shared" si="28"/>
        <v>0</v>
      </c>
      <c r="O294">
        <f t="shared" si="28"/>
        <v>0</v>
      </c>
      <c r="P294">
        <f t="shared" si="28"/>
        <v>0</v>
      </c>
      <c r="Q294">
        <f t="shared" si="28"/>
        <v>0</v>
      </c>
      <c r="R294">
        <f t="shared" si="28"/>
        <v>0</v>
      </c>
      <c r="S294">
        <f t="shared" si="28"/>
        <v>0</v>
      </c>
      <c r="T294">
        <f t="shared" si="28"/>
        <v>0</v>
      </c>
      <c r="U294">
        <f t="shared" si="28"/>
        <v>0</v>
      </c>
      <c r="V294">
        <f t="shared" si="28"/>
        <v>0</v>
      </c>
      <c r="W294">
        <f t="shared" si="28"/>
        <v>0</v>
      </c>
      <c r="X294">
        <f t="shared" si="28"/>
        <v>0</v>
      </c>
      <c r="Y294">
        <f t="shared" si="28"/>
        <v>0</v>
      </c>
      <c r="Z294">
        <f t="shared" si="28"/>
        <v>0</v>
      </c>
      <c r="AA294">
        <f t="shared" si="28"/>
        <v>0</v>
      </c>
      <c r="AB294">
        <f t="shared" si="28"/>
        <v>0</v>
      </c>
      <c r="AC294">
        <f t="shared" si="28"/>
        <v>0</v>
      </c>
      <c r="AD294">
        <f t="shared" si="28"/>
        <v>0</v>
      </c>
      <c r="AE294">
        <f t="shared" si="28"/>
        <v>0</v>
      </c>
      <c r="AF294">
        <f t="shared" si="28"/>
        <v>0</v>
      </c>
      <c r="AG294">
        <f t="shared" si="27"/>
        <v>0</v>
      </c>
      <c r="AH294">
        <f>COUNTIFS($E$2:$E$140, "=1", $C$2:$C$140, "D")</f>
        <v>0</v>
      </c>
    </row>
    <row r="295" spans="8:34" x14ac:dyDescent="0.3">
      <c r="H295" t="s">
        <v>271</v>
      </c>
      <c r="I295">
        <f>SUMIFS(I$141:I$279, $E$2:$E$140, "=0", $C$2:$C$140, "Wp")</f>
        <v>0</v>
      </c>
      <c r="J295">
        <f t="shared" ref="J293:AF297" si="29">SUMIFS(J$141:J$279, $E$2:$E$140, "=0", $C$2:$C$140, "Wp")</f>
        <v>0</v>
      </c>
      <c r="K295">
        <f t="shared" si="29"/>
        <v>0</v>
      </c>
      <c r="L295">
        <f t="shared" si="29"/>
        <v>0</v>
      </c>
      <c r="M295">
        <f t="shared" si="29"/>
        <v>0</v>
      </c>
      <c r="N295">
        <f t="shared" si="29"/>
        <v>0</v>
      </c>
      <c r="O295">
        <f t="shared" si="29"/>
        <v>0</v>
      </c>
      <c r="P295">
        <f t="shared" si="29"/>
        <v>0</v>
      </c>
      <c r="Q295">
        <f t="shared" si="29"/>
        <v>0</v>
      </c>
      <c r="R295">
        <f t="shared" si="29"/>
        <v>0</v>
      </c>
      <c r="S295">
        <f t="shared" si="29"/>
        <v>0</v>
      </c>
      <c r="T295">
        <f t="shared" si="29"/>
        <v>0</v>
      </c>
      <c r="U295">
        <f t="shared" si="29"/>
        <v>0</v>
      </c>
      <c r="V295">
        <f t="shared" si="29"/>
        <v>0</v>
      </c>
      <c r="W295">
        <f t="shared" si="29"/>
        <v>0</v>
      </c>
      <c r="X295">
        <f t="shared" si="29"/>
        <v>0</v>
      </c>
      <c r="Y295">
        <f t="shared" si="29"/>
        <v>0</v>
      </c>
      <c r="Z295">
        <f t="shared" si="29"/>
        <v>0</v>
      </c>
      <c r="AA295">
        <f t="shared" si="29"/>
        <v>0</v>
      </c>
      <c r="AB295">
        <f t="shared" si="29"/>
        <v>0</v>
      </c>
      <c r="AC295">
        <f t="shared" si="29"/>
        <v>0</v>
      </c>
      <c r="AD295">
        <f t="shared" si="29"/>
        <v>0</v>
      </c>
      <c r="AE295">
        <f t="shared" si="29"/>
        <v>0</v>
      </c>
      <c r="AF295">
        <f t="shared" si="29"/>
        <v>0</v>
      </c>
      <c r="AG295">
        <f>SUM(I295:AF295)</f>
        <v>0</v>
      </c>
      <c r="AH295">
        <f>COUNTIFS($E$2:$E$140, "=0", $C$2:$C$140, "Wp")</f>
        <v>0</v>
      </c>
    </row>
    <row r="296" spans="8:34" x14ac:dyDescent="0.3">
      <c r="H296" t="s">
        <v>272</v>
      </c>
      <c r="I296">
        <f>SUMIFS(I$141:I$279, $E$2:$E$140, "=1", $C$2:$C$140, "Wp")</f>
        <v>0</v>
      </c>
      <c r="J296">
        <f t="shared" ref="J294:AF298" si="30">SUMIFS(J$141:J$279, $E$2:$E$140, "=1", $C$2:$C$140, "Wp")</f>
        <v>0</v>
      </c>
      <c r="K296">
        <f t="shared" si="30"/>
        <v>0</v>
      </c>
      <c r="L296">
        <f t="shared" si="30"/>
        <v>0</v>
      </c>
      <c r="M296">
        <f t="shared" si="30"/>
        <v>0</v>
      </c>
      <c r="N296">
        <f t="shared" si="30"/>
        <v>1</v>
      </c>
      <c r="O296">
        <f t="shared" si="30"/>
        <v>5</v>
      </c>
      <c r="P296">
        <f t="shared" si="30"/>
        <v>13</v>
      </c>
      <c r="Q296">
        <f t="shared" si="30"/>
        <v>0</v>
      </c>
      <c r="R296">
        <f t="shared" si="30"/>
        <v>0</v>
      </c>
      <c r="S296">
        <f t="shared" si="30"/>
        <v>0</v>
      </c>
      <c r="T296">
        <f t="shared" si="30"/>
        <v>0</v>
      </c>
      <c r="U296">
        <f t="shared" si="30"/>
        <v>1</v>
      </c>
      <c r="V296">
        <f t="shared" si="30"/>
        <v>1</v>
      </c>
      <c r="W296">
        <f t="shared" si="30"/>
        <v>0</v>
      </c>
      <c r="X296">
        <f t="shared" si="30"/>
        <v>0</v>
      </c>
      <c r="Y296">
        <f t="shared" si="30"/>
        <v>0</v>
      </c>
      <c r="Z296">
        <f t="shared" si="30"/>
        <v>0</v>
      </c>
      <c r="AA296">
        <f t="shared" si="30"/>
        <v>0</v>
      </c>
      <c r="AB296">
        <f t="shared" si="30"/>
        <v>0</v>
      </c>
      <c r="AC296">
        <f t="shared" si="30"/>
        <v>0</v>
      </c>
      <c r="AD296">
        <f t="shared" si="30"/>
        <v>0</v>
      </c>
      <c r="AE296">
        <f t="shared" si="30"/>
        <v>0</v>
      </c>
      <c r="AF296">
        <f t="shared" si="30"/>
        <v>0</v>
      </c>
      <c r="AG296">
        <f>SUM(I296:AF296)</f>
        <v>21</v>
      </c>
      <c r="AH296">
        <f>COUNTIFS($E$2:$E$140, "=1", $C$2:$C$140, "Wp")</f>
        <v>19</v>
      </c>
    </row>
    <row r="297" spans="8:34" x14ac:dyDescent="0.3">
      <c r="H297" t="s">
        <v>273</v>
      </c>
      <c r="I297">
        <f>SUMIFS(I$141:I$279, $E$2:$E$140, "=0", $C$2:$C$140, "Wo")</f>
        <v>0</v>
      </c>
      <c r="J297">
        <f t="shared" ref="J295:AF297" si="31">SUMIFS(J$141:J$279, $E$2:$E$140, "=0", $C$2:$C$140, "Wo")</f>
        <v>0</v>
      </c>
      <c r="K297">
        <f t="shared" si="31"/>
        <v>0</v>
      </c>
      <c r="L297">
        <f t="shared" si="31"/>
        <v>0</v>
      </c>
      <c r="M297">
        <f t="shared" si="31"/>
        <v>0</v>
      </c>
      <c r="N297">
        <f t="shared" si="31"/>
        <v>0</v>
      </c>
      <c r="O297">
        <f t="shared" si="31"/>
        <v>0</v>
      </c>
      <c r="P297">
        <f t="shared" si="31"/>
        <v>0</v>
      </c>
      <c r="Q297">
        <f t="shared" si="31"/>
        <v>0</v>
      </c>
      <c r="R297">
        <f t="shared" si="31"/>
        <v>0</v>
      </c>
      <c r="S297">
        <f t="shared" si="31"/>
        <v>0</v>
      </c>
      <c r="T297">
        <f t="shared" si="31"/>
        <v>0</v>
      </c>
      <c r="U297">
        <f t="shared" si="31"/>
        <v>0</v>
      </c>
      <c r="V297">
        <f t="shared" si="31"/>
        <v>0</v>
      </c>
      <c r="W297">
        <f t="shared" si="31"/>
        <v>0</v>
      </c>
      <c r="X297">
        <f t="shared" si="31"/>
        <v>0</v>
      </c>
      <c r="Y297">
        <f t="shared" si="31"/>
        <v>0</v>
      </c>
      <c r="Z297">
        <f t="shared" si="31"/>
        <v>0</v>
      </c>
      <c r="AA297">
        <f t="shared" si="31"/>
        <v>0</v>
      </c>
      <c r="AB297">
        <f t="shared" si="31"/>
        <v>0</v>
      </c>
      <c r="AC297">
        <f t="shared" si="31"/>
        <v>0</v>
      </c>
      <c r="AD297">
        <f t="shared" si="31"/>
        <v>0</v>
      </c>
      <c r="AE297">
        <f t="shared" si="31"/>
        <v>0</v>
      </c>
      <c r="AF297">
        <f t="shared" si="31"/>
        <v>0</v>
      </c>
      <c r="AG297">
        <f t="shared" ref="AG297:AG300" si="32">SUM(I297:AF297)</f>
        <v>0</v>
      </c>
      <c r="AH297">
        <f>COUNTIFS($E$2:$E$140, "=0", $C$2:$C$140, "Wo")</f>
        <v>0</v>
      </c>
    </row>
    <row r="298" spans="8:34" x14ac:dyDescent="0.3">
      <c r="H298" t="s">
        <v>274</v>
      </c>
      <c r="I298">
        <f>SUMIFS(I$141:I$279, $E$2:$E$140, "=1", $C$2:$C$140, "Wo")</f>
        <v>0</v>
      </c>
      <c r="J298">
        <f t="shared" ref="J296:AF298" si="33">SUMIFS(J$141:J$279, $E$2:$E$140, "=1", $C$2:$C$140, "Wo")</f>
        <v>0</v>
      </c>
      <c r="K298">
        <f t="shared" si="33"/>
        <v>0</v>
      </c>
      <c r="L298">
        <f t="shared" si="33"/>
        <v>0</v>
      </c>
      <c r="M298">
        <f t="shared" si="33"/>
        <v>0</v>
      </c>
      <c r="N298">
        <f t="shared" si="33"/>
        <v>0</v>
      </c>
      <c r="O298">
        <f t="shared" si="33"/>
        <v>1</v>
      </c>
      <c r="P298">
        <f t="shared" si="33"/>
        <v>12</v>
      </c>
      <c r="Q298">
        <f t="shared" si="33"/>
        <v>0</v>
      </c>
      <c r="R298">
        <f t="shared" si="33"/>
        <v>0</v>
      </c>
      <c r="S298">
        <f t="shared" si="33"/>
        <v>0</v>
      </c>
      <c r="T298">
        <f t="shared" si="33"/>
        <v>0</v>
      </c>
      <c r="U298">
        <f t="shared" si="33"/>
        <v>5</v>
      </c>
      <c r="V298">
        <f t="shared" si="33"/>
        <v>2</v>
      </c>
      <c r="W298">
        <f t="shared" si="33"/>
        <v>0</v>
      </c>
      <c r="X298">
        <f t="shared" si="33"/>
        <v>0</v>
      </c>
      <c r="Y298">
        <f t="shared" si="33"/>
        <v>1</v>
      </c>
      <c r="Z298">
        <f t="shared" si="33"/>
        <v>0</v>
      </c>
      <c r="AA298">
        <f t="shared" si="33"/>
        <v>0</v>
      </c>
      <c r="AB298">
        <f t="shared" si="33"/>
        <v>0</v>
      </c>
      <c r="AC298">
        <f t="shared" si="33"/>
        <v>0</v>
      </c>
      <c r="AD298">
        <f t="shared" si="33"/>
        <v>0</v>
      </c>
      <c r="AE298">
        <f t="shared" si="33"/>
        <v>0</v>
      </c>
      <c r="AF298">
        <f t="shared" si="33"/>
        <v>0</v>
      </c>
      <c r="AG298">
        <f t="shared" si="32"/>
        <v>21</v>
      </c>
      <c r="AH298">
        <f>COUNTIFS($E$2:$E$140, "=1", $C$2:$C$140, "Wo")</f>
        <v>13</v>
      </c>
    </row>
    <row r="299" spans="8:34" x14ac:dyDescent="0.3">
      <c r="H299" t="s">
        <v>275</v>
      </c>
      <c r="I299">
        <f>SUMIFS(I$141:I$279, $E$2:$E$140, "=0", $C$2:$C$140, "Wr")</f>
        <v>0</v>
      </c>
      <c r="J299">
        <f t="shared" ref="J297:AF299" si="34">SUMIFS(J$141:J$279, $E$2:$E$140, "=0", $C$2:$C$140, "Wr")</f>
        <v>0</v>
      </c>
      <c r="K299">
        <f t="shared" si="34"/>
        <v>0</v>
      </c>
      <c r="L299">
        <f t="shared" si="34"/>
        <v>0</v>
      </c>
      <c r="M299">
        <f t="shared" si="34"/>
        <v>0</v>
      </c>
      <c r="N299">
        <f t="shared" si="34"/>
        <v>0</v>
      </c>
      <c r="O299">
        <f t="shared" si="34"/>
        <v>0</v>
      </c>
      <c r="P299">
        <f t="shared" si="34"/>
        <v>0</v>
      </c>
      <c r="Q299">
        <f t="shared" si="34"/>
        <v>0</v>
      </c>
      <c r="R299">
        <f t="shared" si="34"/>
        <v>0</v>
      </c>
      <c r="S299">
        <f t="shared" si="34"/>
        <v>0</v>
      </c>
      <c r="T299">
        <f t="shared" si="34"/>
        <v>0</v>
      </c>
      <c r="U299">
        <f t="shared" si="34"/>
        <v>0</v>
      </c>
      <c r="V299">
        <f t="shared" si="34"/>
        <v>0</v>
      </c>
      <c r="W299">
        <f t="shared" si="34"/>
        <v>0</v>
      </c>
      <c r="X299">
        <f t="shared" si="34"/>
        <v>0</v>
      </c>
      <c r="Y299">
        <f t="shared" si="34"/>
        <v>0</v>
      </c>
      <c r="Z299">
        <f t="shared" si="34"/>
        <v>0</v>
      </c>
      <c r="AA299">
        <f t="shared" si="34"/>
        <v>0</v>
      </c>
      <c r="AB299">
        <f t="shared" si="34"/>
        <v>0</v>
      </c>
      <c r="AC299">
        <f t="shared" si="34"/>
        <v>0</v>
      </c>
      <c r="AD299">
        <f t="shared" si="34"/>
        <v>0</v>
      </c>
      <c r="AE299">
        <f t="shared" si="34"/>
        <v>0</v>
      </c>
      <c r="AF299">
        <f t="shared" si="34"/>
        <v>0</v>
      </c>
      <c r="AG299">
        <f t="shared" si="32"/>
        <v>0</v>
      </c>
      <c r="AH299">
        <f>COUNTIFS($E$2:$E$140, "=0", $C$2:$C$140, "Wr")</f>
        <v>0</v>
      </c>
    </row>
    <row r="300" spans="8:34" x14ac:dyDescent="0.3">
      <c r="H300" t="s">
        <v>276</v>
      </c>
      <c r="I300">
        <f>SUMIFS(I$141:I$279, $E$2:$E$140, "=1", $C$2:$C$140, "Wr")</f>
        <v>0</v>
      </c>
      <c r="J300">
        <f t="shared" ref="J298:AF300" si="35">SUMIFS(J$141:J$279, $E$2:$E$140, "=1", $C$2:$C$140, "Wr")</f>
        <v>0</v>
      </c>
      <c r="K300">
        <f t="shared" si="35"/>
        <v>0</v>
      </c>
      <c r="L300">
        <f t="shared" si="35"/>
        <v>0</v>
      </c>
      <c r="M300">
        <f t="shared" si="35"/>
        <v>0</v>
      </c>
      <c r="N300">
        <f t="shared" si="35"/>
        <v>0</v>
      </c>
      <c r="O300">
        <f t="shared" si="35"/>
        <v>0</v>
      </c>
      <c r="P300">
        <f t="shared" si="35"/>
        <v>2</v>
      </c>
      <c r="Q300">
        <f t="shared" si="35"/>
        <v>0</v>
      </c>
      <c r="R300">
        <f t="shared" si="35"/>
        <v>0</v>
      </c>
      <c r="S300">
        <f t="shared" si="35"/>
        <v>0</v>
      </c>
      <c r="T300">
        <f t="shared" si="35"/>
        <v>0</v>
      </c>
      <c r="U300">
        <f t="shared" si="35"/>
        <v>2</v>
      </c>
      <c r="V300">
        <f t="shared" si="35"/>
        <v>0</v>
      </c>
      <c r="W300">
        <f t="shared" si="35"/>
        <v>0</v>
      </c>
      <c r="X300">
        <f t="shared" si="35"/>
        <v>0</v>
      </c>
      <c r="Y300">
        <f t="shared" si="35"/>
        <v>0</v>
      </c>
      <c r="Z300">
        <f t="shared" si="35"/>
        <v>0</v>
      </c>
      <c r="AA300">
        <f t="shared" si="35"/>
        <v>0</v>
      </c>
      <c r="AB300">
        <f t="shared" si="35"/>
        <v>0</v>
      </c>
      <c r="AC300">
        <f t="shared" si="35"/>
        <v>0</v>
      </c>
      <c r="AD300">
        <f t="shared" si="35"/>
        <v>0</v>
      </c>
      <c r="AE300">
        <f t="shared" si="35"/>
        <v>0</v>
      </c>
      <c r="AF300">
        <f t="shared" si="35"/>
        <v>0</v>
      </c>
      <c r="AG300">
        <f t="shared" si="32"/>
        <v>4</v>
      </c>
      <c r="AH300">
        <f>COUNTIFS($E$2:$E$140, "=1", $C$2:$C$140, "Wr")</f>
        <v>2</v>
      </c>
    </row>
    <row r="301" spans="8:34" x14ac:dyDescent="0.3">
      <c r="H301" t="s">
        <v>277</v>
      </c>
      <c r="I301">
        <f>SUMIFS(I$141:I$279, $E$2:$E$140, "=0", $C$2:$C$140, "Wc")</f>
        <v>0</v>
      </c>
      <c r="J301">
        <f t="shared" ref="J299:AF301" si="36">SUMIFS(J$141:J$279, $E$2:$E$140, "=0", $C$2:$C$140, "Wc")</f>
        <v>0</v>
      </c>
      <c r="K301">
        <f t="shared" si="36"/>
        <v>0</v>
      </c>
      <c r="L301">
        <f t="shared" si="36"/>
        <v>0</v>
      </c>
      <c r="M301">
        <f t="shared" si="36"/>
        <v>1</v>
      </c>
      <c r="N301">
        <f t="shared" si="36"/>
        <v>1</v>
      </c>
      <c r="O301">
        <f t="shared" si="36"/>
        <v>0</v>
      </c>
      <c r="P301">
        <f t="shared" si="36"/>
        <v>0</v>
      </c>
      <c r="Q301">
        <f t="shared" si="36"/>
        <v>0</v>
      </c>
      <c r="R301">
        <f t="shared" si="36"/>
        <v>0</v>
      </c>
      <c r="S301">
        <f t="shared" si="36"/>
        <v>0</v>
      </c>
      <c r="T301">
        <f t="shared" si="36"/>
        <v>0</v>
      </c>
      <c r="U301">
        <f t="shared" si="36"/>
        <v>0</v>
      </c>
      <c r="V301">
        <f t="shared" si="36"/>
        <v>0</v>
      </c>
      <c r="W301">
        <f t="shared" si="36"/>
        <v>0</v>
      </c>
      <c r="X301">
        <f t="shared" si="36"/>
        <v>0</v>
      </c>
      <c r="Y301">
        <f t="shared" si="36"/>
        <v>0</v>
      </c>
      <c r="Z301">
        <f t="shared" si="36"/>
        <v>0</v>
      </c>
      <c r="AA301">
        <f t="shared" si="36"/>
        <v>0</v>
      </c>
      <c r="AB301">
        <f t="shared" si="36"/>
        <v>0</v>
      </c>
      <c r="AC301">
        <f t="shared" si="36"/>
        <v>0</v>
      </c>
      <c r="AD301">
        <f t="shared" si="36"/>
        <v>0</v>
      </c>
      <c r="AE301">
        <f t="shared" si="36"/>
        <v>0</v>
      </c>
      <c r="AF301">
        <f t="shared" si="36"/>
        <v>0</v>
      </c>
      <c r="AG301">
        <f t="shared" ref="AG301:AG304" si="37">SUM(I301:AF301)</f>
        <v>2</v>
      </c>
      <c r="AH301">
        <f>COUNTIFS($E$2:$E$140, "=0", $C$2:$C$140, "Wc")</f>
        <v>2</v>
      </c>
    </row>
    <row r="302" spans="8:34" x14ac:dyDescent="0.3">
      <c r="H302" t="s">
        <v>278</v>
      </c>
      <c r="I302">
        <f>SUMIFS(I$141:I$279, $E$2:$E$140, "=1", $C$2:$C$140, "Wc")</f>
        <v>0</v>
      </c>
      <c r="J302">
        <f t="shared" ref="J300:AF302" si="38">SUMIFS(J$141:J$279, $E$2:$E$140, "=1", $C$2:$C$140, "Wc")</f>
        <v>0</v>
      </c>
      <c r="K302">
        <f t="shared" si="38"/>
        <v>0</v>
      </c>
      <c r="L302">
        <f t="shared" si="38"/>
        <v>0</v>
      </c>
      <c r="M302">
        <f t="shared" si="38"/>
        <v>0</v>
      </c>
      <c r="N302">
        <f t="shared" si="38"/>
        <v>5</v>
      </c>
      <c r="O302">
        <f t="shared" si="38"/>
        <v>0</v>
      </c>
      <c r="P302">
        <f t="shared" si="38"/>
        <v>0</v>
      </c>
      <c r="Q302">
        <f t="shared" si="38"/>
        <v>0</v>
      </c>
      <c r="R302">
        <f t="shared" si="38"/>
        <v>3</v>
      </c>
      <c r="S302">
        <f t="shared" si="38"/>
        <v>0</v>
      </c>
      <c r="T302">
        <f t="shared" si="38"/>
        <v>0</v>
      </c>
      <c r="U302">
        <f t="shared" si="38"/>
        <v>2</v>
      </c>
      <c r="V302">
        <f t="shared" si="38"/>
        <v>0</v>
      </c>
      <c r="W302">
        <f t="shared" si="38"/>
        <v>0</v>
      </c>
      <c r="X302">
        <f t="shared" si="38"/>
        <v>0</v>
      </c>
      <c r="Y302">
        <f t="shared" si="38"/>
        <v>0</v>
      </c>
      <c r="Z302">
        <f t="shared" si="38"/>
        <v>0</v>
      </c>
      <c r="AA302">
        <f t="shared" si="38"/>
        <v>0</v>
      </c>
      <c r="AB302">
        <f t="shared" si="38"/>
        <v>0</v>
      </c>
      <c r="AC302">
        <f t="shared" si="38"/>
        <v>0</v>
      </c>
      <c r="AD302">
        <f t="shared" si="38"/>
        <v>0</v>
      </c>
      <c r="AE302">
        <f t="shared" si="38"/>
        <v>0</v>
      </c>
      <c r="AF302">
        <f t="shared" si="38"/>
        <v>0</v>
      </c>
      <c r="AG302">
        <f t="shared" si="37"/>
        <v>10</v>
      </c>
      <c r="AH302">
        <f>COUNTIFS($E$2:$E$140, "=1", $C$2:$C$140, "Wc")</f>
        <v>5</v>
      </c>
    </row>
    <row r="303" spans="8:34" x14ac:dyDescent="0.3">
      <c r="H303" t="s">
        <v>279</v>
      </c>
      <c r="I303">
        <f>SUMIFS(I$141:I$279, $E$2:$E$140, "=0", $C$2:$C$140, "Wa")</f>
        <v>0</v>
      </c>
      <c r="J303">
        <f t="shared" ref="J301:AF303" si="39">SUMIFS(J$141:J$279, $E$2:$E$140, "=0", $C$2:$C$140, "Wa")</f>
        <v>0</v>
      </c>
      <c r="K303">
        <f t="shared" si="39"/>
        <v>0</v>
      </c>
      <c r="L303">
        <f t="shared" si="39"/>
        <v>0</v>
      </c>
      <c r="M303">
        <f t="shared" si="39"/>
        <v>0</v>
      </c>
      <c r="N303">
        <f t="shared" si="39"/>
        <v>0</v>
      </c>
      <c r="O303">
        <f t="shared" si="39"/>
        <v>0</v>
      </c>
      <c r="P303">
        <f t="shared" si="39"/>
        <v>0</v>
      </c>
      <c r="Q303">
        <f t="shared" si="39"/>
        <v>0</v>
      </c>
      <c r="R303">
        <f t="shared" si="39"/>
        <v>0</v>
      </c>
      <c r="S303">
        <f t="shared" si="39"/>
        <v>0</v>
      </c>
      <c r="T303">
        <f t="shared" si="39"/>
        <v>0</v>
      </c>
      <c r="U303">
        <f t="shared" si="39"/>
        <v>0</v>
      </c>
      <c r="V303">
        <f t="shared" si="39"/>
        <v>0</v>
      </c>
      <c r="W303">
        <f t="shared" si="39"/>
        <v>0</v>
      </c>
      <c r="X303">
        <f t="shared" si="39"/>
        <v>0</v>
      </c>
      <c r="Y303">
        <f t="shared" si="39"/>
        <v>0</v>
      </c>
      <c r="Z303">
        <f t="shared" si="39"/>
        <v>0</v>
      </c>
      <c r="AA303">
        <f t="shared" si="39"/>
        <v>0</v>
      </c>
      <c r="AB303">
        <f t="shared" si="39"/>
        <v>0</v>
      </c>
      <c r="AC303">
        <f t="shared" si="39"/>
        <v>0</v>
      </c>
      <c r="AD303">
        <f t="shared" si="39"/>
        <v>0</v>
      </c>
      <c r="AE303">
        <f t="shared" si="39"/>
        <v>0</v>
      </c>
      <c r="AF303">
        <f t="shared" si="39"/>
        <v>0</v>
      </c>
      <c r="AG303">
        <f t="shared" si="37"/>
        <v>0</v>
      </c>
      <c r="AH303">
        <f>COUNTIFS($E$2:$E$140, "=0", $C$2:$C$140, "Wa")</f>
        <v>0</v>
      </c>
    </row>
    <row r="304" spans="8:34" x14ac:dyDescent="0.3">
      <c r="H304" t="s">
        <v>280</v>
      </c>
      <c r="I304">
        <f>SUMIFS(I$141:I$279, $E$2:$E$140, "=1", $C$2:$C$140, "Wa")</f>
        <v>0</v>
      </c>
      <c r="J304">
        <f t="shared" ref="J302:AF304" si="40">SUMIFS(J$141:J$279, $E$2:$E$140, "=1", $C$2:$C$140, "Wa")</f>
        <v>0</v>
      </c>
      <c r="K304">
        <f t="shared" si="40"/>
        <v>0</v>
      </c>
      <c r="L304">
        <f t="shared" si="40"/>
        <v>0</v>
      </c>
      <c r="M304">
        <f t="shared" si="40"/>
        <v>0</v>
      </c>
      <c r="N304">
        <f t="shared" si="40"/>
        <v>4</v>
      </c>
      <c r="O304">
        <f t="shared" si="40"/>
        <v>0</v>
      </c>
      <c r="P304">
        <f t="shared" si="40"/>
        <v>4</v>
      </c>
      <c r="Q304">
        <f t="shared" si="40"/>
        <v>0</v>
      </c>
      <c r="R304">
        <f t="shared" si="40"/>
        <v>3</v>
      </c>
      <c r="S304">
        <f t="shared" si="40"/>
        <v>1</v>
      </c>
      <c r="T304">
        <f t="shared" si="40"/>
        <v>2</v>
      </c>
      <c r="U304">
        <f t="shared" si="40"/>
        <v>1</v>
      </c>
      <c r="V304">
        <f t="shared" si="40"/>
        <v>0</v>
      </c>
      <c r="W304">
        <f t="shared" si="40"/>
        <v>0</v>
      </c>
      <c r="X304">
        <f t="shared" si="40"/>
        <v>0</v>
      </c>
      <c r="Y304">
        <f t="shared" si="40"/>
        <v>0</v>
      </c>
      <c r="Z304">
        <f t="shared" si="40"/>
        <v>0</v>
      </c>
      <c r="AA304">
        <f t="shared" si="40"/>
        <v>0</v>
      </c>
      <c r="AB304">
        <f t="shared" si="40"/>
        <v>0</v>
      </c>
      <c r="AC304">
        <f t="shared" si="40"/>
        <v>0</v>
      </c>
      <c r="AD304">
        <f t="shared" si="40"/>
        <v>0</v>
      </c>
      <c r="AE304">
        <f t="shared" si="40"/>
        <v>0</v>
      </c>
      <c r="AF304">
        <f t="shared" si="40"/>
        <v>0</v>
      </c>
      <c r="AG304">
        <f t="shared" si="37"/>
        <v>15</v>
      </c>
      <c r="AH304">
        <f>COUNTIFS($E$2:$E$140, "=1", $C$2:$C$140, "Wa")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4" sqref="B4:B7"/>
    </sheetView>
  </sheetViews>
  <sheetFormatPr defaultRowHeight="16.5" x14ac:dyDescent="0.3"/>
  <cols>
    <col min="1" max="1" width="11.75" customWidth="1"/>
  </cols>
  <sheetData>
    <row r="1" spans="1:5" x14ac:dyDescent="0.3">
      <c r="A1" t="s">
        <v>54</v>
      </c>
      <c r="B1">
        <v>0</v>
      </c>
      <c r="D1" t="s">
        <v>59</v>
      </c>
      <c r="E1" t="s">
        <v>2</v>
      </c>
    </row>
    <row r="2" spans="1:5" x14ac:dyDescent="0.3">
      <c r="A2" t="s">
        <v>5</v>
      </c>
      <c r="B2">
        <v>1</v>
      </c>
      <c r="D2" t="s">
        <v>60</v>
      </c>
      <c r="E2" t="s">
        <v>30</v>
      </c>
    </row>
    <row r="3" spans="1:5" x14ac:dyDescent="0.3">
      <c r="A3" t="s">
        <v>6</v>
      </c>
      <c r="B3">
        <v>2</v>
      </c>
      <c r="D3" t="s">
        <v>61</v>
      </c>
      <c r="E3" t="s">
        <v>31</v>
      </c>
    </row>
    <row r="4" spans="1:5" x14ac:dyDescent="0.3">
      <c r="A4" t="s">
        <v>7</v>
      </c>
      <c r="B4">
        <v>3</v>
      </c>
      <c r="D4" t="s">
        <v>58</v>
      </c>
      <c r="E4" t="s">
        <v>35</v>
      </c>
    </row>
    <row r="5" spans="1:5" x14ac:dyDescent="0.3">
      <c r="A5" t="s">
        <v>8</v>
      </c>
      <c r="B5">
        <v>4</v>
      </c>
      <c r="D5" t="s">
        <v>62</v>
      </c>
      <c r="E5" t="s">
        <v>12</v>
      </c>
    </row>
    <row r="6" spans="1:5" x14ac:dyDescent="0.3">
      <c r="A6" t="s">
        <v>9</v>
      </c>
      <c r="B6">
        <v>5</v>
      </c>
    </row>
    <row r="7" spans="1:5" x14ac:dyDescent="0.3">
      <c r="A7" t="s">
        <v>10</v>
      </c>
      <c r="B7">
        <v>6</v>
      </c>
    </row>
    <row r="8" spans="1:5" x14ac:dyDescent="0.3">
      <c r="A8" t="s">
        <v>11</v>
      </c>
      <c r="B8">
        <v>7</v>
      </c>
    </row>
    <row r="9" spans="1:5" x14ac:dyDescent="0.3">
      <c r="A9" t="s">
        <v>32</v>
      </c>
      <c r="B9">
        <v>8</v>
      </c>
    </row>
    <row r="10" spans="1:5" x14ac:dyDescent="0.3">
      <c r="A10" t="s">
        <v>33</v>
      </c>
      <c r="B10">
        <v>9</v>
      </c>
    </row>
    <row r="11" spans="1:5" x14ac:dyDescent="0.3">
      <c r="A11" t="s">
        <v>47</v>
      </c>
      <c r="B11">
        <v>10</v>
      </c>
    </row>
    <row r="12" spans="1:5" x14ac:dyDescent="0.3">
      <c r="A12" t="s">
        <v>49</v>
      </c>
      <c r="B12">
        <v>11</v>
      </c>
    </row>
    <row r="13" spans="1:5" x14ac:dyDescent="0.3">
      <c r="A13" t="s">
        <v>50</v>
      </c>
      <c r="B13">
        <v>12</v>
      </c>
    </row>
    <row r="14" spans="1:5" x14ac:dyDescent="0.3">
      <c r="A14" t="s">
        <v>48</v>
      </c>
      <c r="B14">
        <v>13</v>
      </c>
    </row>
    <row r="15" spans="1:5" x14ac:dyDescent="0.3">
      <c r="A15" t="s">
        <v>91</v>
      </c>
      <c r="B15">
        <v>14</v>
      </c>
    </row>
    <row r="16" spans="1:5" x14ac:dyDescent="0.3">
      <c r="A16" t="s">
        <v>92</v>
      </c>
      <c r="B16">
        <v>15</v>
      </c>
    </row>
    <row r="17" spans="1:3" x14ac:dyDescent="0.3">
      <c r="A17" t="s">
        <v>101</v>
      </c>
      <c r="B17">
        <v>16</v>
      </c>
    </row>
    <row r="18" spans="1:3" x14ac:dyDescent="0.3">
      <c r="A18" t="s">
        <v>112</v>
      </c>
      <c r="B18">
        <v>17</v>
      </c>
      <c r="C18">
        <v>-4</v>
      </c>
    </row>
    <row r="19" spans="1:3" x14ac:dyDescent="0.3">
      <c r="A19" t="s">
        <v>125</v>
      </c>
      <c r="B19">
        <v>18</v>
      </c>
    </row>
    <row r="20" spans="1:3" x14ac:dyDescent="0.3">
      <c r="A20" t="s">
        <v>126</v>
      </c>
      <c r="B20">
        <v>19</v>
      </c>
    </row>
    <row r="21" spans="1:3" x14ac:dyDescent="0.3">
      <c r="A21" t="s">
        <v>128</v>
      </c>
      <c r="B21">
        <v>20</v>
      </c>
    </row>
    <row r="22" spans="1:3" x14ac:dyDescent="0.3">
      <c r="A22" t="s">
        <v>129</v>
      </c>
      <c r="B22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6"/>
  <sheetViews>
    <sheetView topLeftCell="A13" zoomScale="70" zoomScaleNormal="70" workbookViewId="0">
      <selection activeCell="C4" sqref="C4"/>
    </sheetView>
  </sheetViews>
  <sheetFormatPr defaultRowHeight="16.5" x14ac:dyDescent="0.3"/>
  <cols>
    <col min="2" max="2" width="12.25" customWidth="1"/>
  </cols>
  <sheetData>
    <row r="1" spans="2:27" ht="17.25" thickBot="1" x14ac:dyDescent="0.35"/>
    <row r="2" spans="2:27" ht="17.25" thickBot="1" x14ac:dyDescent="0.35">
      <c r="B2" s="3" t="s">
        <v>52</v>
      </c>
      <c r="C2" s="12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7">
        <v>24</v>
      </c>
    </row>
    <row r="3" spans="2:27" x14ac:dyDescent="0.3">
      <c r="B3" s="16" t="s">
        <v>54</v>
      </c>
      <c r="C3" s="13">
        <f>COUNTIF(Sheet1!H:H, Sheet2!$B1)/COUNT(Sheet1!$H:$H)</f>
        <v>0.46762589928057552</v>
      </c>
      <c r="D3" s="5">
        <f>COUNTIF(Sheet1!I:I, Sheet2!$B1)/COUNT(Sheet1!$H:$H)</f>
        <v>1.6402877697841727</v>
      </c>
      <c r="E3" s="5">
        <f>COUNTIF(Sheet1!J:J, Sheet2!$B1)/COUNT(Sheet1!$H:$H)</f>
        <v>1.6402877697841727</v>
      </c>
      <c r="F3" s="5">
        <f>COUNTIF(Sheet1!K:K, Sheet2!$B1)/COUNT(Sheet1!$H:$H)</f>
        <v>1.6402877697841727</v>
      </c>
      <c r="G3" s="5">
        <f>COUNTIF(Sheet1!L:L, Sheet2!$B1)/COUNT(Sheet1!$H:$H)</f>
        <v>1.6402877697841727</v>
      </c>
      <c r="H3" s="5">
        <f>COUNTIF(Sheet1!M:M, Sheet2!$B1)/COUNT(Sheet1!$H:$H)</f>
        <v>1.525179856115108</v>
      </c>
      <c r="I3" s="5">
        <f>COUNTIF(Sheet1!N:N, Sheet2!$B1)/COUNT(Sheet1!$H:$H)</f>
        <v>1.2446043165467626</v>
      </c>
      <c r="J3" s="5">
        <f>COUNTIF(Sheet1!O:O, Sheet2!$B1)/COUNT(Sheet1!$H:$H)</f>
        <v>1.3021582733812949</v>
      </c>
      <c r="K3" s="5">
        <f>COUNTIF(Sheet1!P:P, Sheet2!$B1)/COUNT(Sheet1!$H:$H)</f>
        <v>0.90647482014388492</v>
      </c>
      <c r="L3" s="5">
        <f>COUNTIF(Sheet1!Q:Q, Sheet2!$B1)/COUNT(Sheet1!$H:$H)</f>
        <v>1.1870503597122302</v>
      </c>
      <c r="M3" s="5">
        <f>COUNTIF(Sheet1!R:R, Sheet2!$B1)/COUNT(Sheet1!$H:$H)</f>
        <v>1.1079136690647482</v>
      </c>
      <c r="N3" s="5">
        <f>COUNTIF(Sheet1!S:S, Sheet2!$B1)/COUNT(Sheet1!$H:$H)</f>
        <v>1.1582733812949639</v>
      </c>
      <c r="O3" s="5">
        <f>COUNTIF(Sheet1!T:T, Sheet2!$B1)/COUNT(Sheet1!$H:$H)</f>
        <v>1.2158273381294964</v>
      </c>
      <c r="P3" s="5">
        <f>COUNTIF(Sheet1!U:U, Sheet2!$B1)/COUNT(Sheet1!$H:$H)</f>
        <v>1.0287769784172662</v>
      </c>
      <c r="Q3" s="5">
        <f>COUNTIF(Sheet1!V:V, Sheet2!$B1)/COUNT(Sheet1!$H:$H)</f>
        <v>1.1798561151079137</v>
      </c>
      <c r="R3" s="5">
        <f>COUNTIF(Sheet1!W:W, Sheet2!$B1)/COUNT(Sheet1!$H:$H)</f>
        <v>1.2733812949640289</v>
      </c>
      <c r="S3" s="5">
        <f>COUNTIF(Sheet1!X:X, Sheet2!$B1)/COUNT(Sheet1!$H:$H)</f>
        <v>1.2733812949640289</v>
      </c>
      <c r="T3" s="5">
        <f>COUNTIF(Sheet1!Y:Y, Sheet2!$B1)/COUNT(Sheet1!$H:$H)</f>
        <v>1.2877697841726619</v>
      </c>
      <c r="U3" s="5">
        <f>COUNTIF(Sheet1!Z:Z, Sheet2!$B1)/COUNT(Sheet1!$H:$H)</f>
        <v>1.525179856115108</v>
      </c>
      <c r="V3" s="5">
        <f>COUNTIF(Sheet1!AA:AA, Sheet2!$B1)/COUNT(Sheet1!$H:$H)</f>
        <v>1.5827338129496402</v>
      </c>
      <c r="W3" s="5">
        <f>COUNTIF(Sheet1!AB:AB, Sheet2!$B1)/COUNT(Sheet1!$H:$H)</f>
        <v>1.6330935251798562</v>
      </c>
      <c r="X3" s="5">
        <f>COUNTIF(Sheet1!AC:AC, Sheet2!$B1)/COUNT(Sheet1!$H:$H)</f>
        <v>1.6402877697841727</v>
      </c>
      <c r="Y3" s="5">
        <f>COUNTIF(Sheet1!AD:AD, Sheet2!$B1)/COUNT(Sheet1!$H:$H)</f>
        <v>1.6402877697841727</v>
      </c>
      <c r="Z3" s="5">
        <f>COUNTIF(Sheet1!AE:AE, Sheet2!$B1)/COUNT(Sheet1!$H:$H)</f>
        <v>1.6402877697841727</v>
      </c>
      <c r="AA3" s="8">
        <f>COUNTIF(Sheet1!AF:AF, Sheet2!$B1)/COUNT(Sheet1!$H:$H)</f>
        <v>1.6402877697841727</v>
      </c>
    </row>
    <row r="4" spans="2:27" x14ac:dyDescent="0.3">
      <c r="B4" s="17" t="s">
        <v>5</v>
      </c>
      <c r="C4" s="14">
        <f>COUNTIF(Sheet1!H:H, Sheet2!$B2)/COUNT(Sheet1!$H:$H)</f>
        <v>0.53237410071942448</v>
      </c>
      <c r="D4" s="4">
        <f>COUNTIF(Sheet1!I:I, Sheet2!$B2)/COUNT(Sheet1!$H:$H)</f>
        <v>0.53237410071942448</v>
      </c>
      <c r="E4" s="4">
        <f>COUNTIF(Sheet1!J:J, Sheet2!$B2)/COUNT(Sheet1!$H:$H)</f>
        <v>0.53237410071942448</v>
      </c>
      <c r="F4" s="4">
        <f>COUNTIF(Sheet1!K:K, Sheet2!$B2)/COUNT(Sheet1!$H:$H)</f>
        <v>0.53237410071942448</v>
      </c>
      <c r="G4" s="4">
        <f>COUNTIF(Sheet1!L:L, Sheet2!$B2)/COUNT(Sheet1!$H:$H)</f>
        <v>0.53237410071942448</v>
      </c>
      <c r="H4" s="4">
        <f>COUNTIF(Sheet1!M:M, Sheet2!$B2)/COUNT(Sheet1!$H:$H)</f>
        <v>0.58273381294964033</v>
      </c>
      <c r="I4" s="4">
        <f>COUNTIF(Sheet1!N:N, Sheet2!$B2)/COUNT(Sheet1!$H:$H)</f>
        <v>0.76978417266187049</v>
      </c>
      <c r="J4" s="4">
        <f>COUNTIF(Sheet1!O:O, Sheet2!$B2)/COUNT(Sheet1!$H:$H)</f>
        <v>0.69784172661870503</v>
      </c>
      <c r="K4" s="4">
        <f>COUNTIF(Sheet1!P:P, Sheet2!$B2)/COUNT(Sheet1!$H:$H)</f>
        <v>0.78417266187050361</v>
      </c>
      <c r="L4" s="4">
        <f>COUNTIF(Sheet1!Q:Q, Sheet2!$B2)/COUNT(Sheet1!$H:$H)</f>
        <v>0.45323741007194246</v>
      </c>
      <c r="M4" s="4">
        <f>COUNTIF(Sheet1!R:R, Sheet2!$B2)/COUNT(Sheet1!$H:$H)</f>
        <v>0.38848920863309355</v>
      </c>
      <c r="N4" s="4">
        <f>COUNTIF(Sheet1!S:S, Sheet2!$B2)/COUNT(Sheet1!$H:$H)</f>
        <v>0.48201438848920863</v>
      </c>
      <c r="O4" s="4">
        <f>COUNTIF(Sheet1!T:T, Sheet2!$B2)/COUNT(Sheet1!$H:$H)</f>
        <v>0.51798561151079137</v>
      </c>
      <c r="P4" s="4">
        <f>COUNTIF(Sheet1!U:U, Sheet2!$B2)/COUNT(Sheet1!$H:$H)</f>
        <v>0.66187050359712229</v>
      </c>
      <c r="Q4" s="4">
        <f>COUNTIF(Sheet1!V:V, Sheet2!$B2)/COUNT(Sheet1!$H:$H)</f>
        <v>0.52517985611510787</v>
      </c>
      <c r="R4" s="4">
        <f>COUNTIF(Sheet1!W:W, Sheet2!$B2)/COUNT(Sheet1!$H:$H)</f>
        <v>0.43165467625899279</v>
      </c>
      <c r="S4" s="4">
        <f>COUNTIF(Sheet1!X:X, Sheet2!$B2)/COUNT(Sheet1!$H:$H)</f>
        <v>0.41726618705035973</v>
      </c>
      <c r="T4" s="4">
        <f>COUNTIF(Sheet1!Y:Y, Sheet2!$B2)/COUNT(Sheet1!$H:$H)</f>
        <v>0.53237410071942448</v>
      </c>
      <c r="U4" s="4">
        <f>COUNTIF(Sheet1!Z:Z, Sheet2!$B2)/COUNT(Sheet1!$H:$H)</f>
        <v>0.5539568345323741</v>
      </c>
      <c r="V4" s="4">
        <f>COUNTIF(Sheet1!AA:AA, Sheet2!$B2)/COUNT(Sheet1!$H:$H)</f>
        <v>0.58273381294964033</v>
      </c>
      <c r="W4" s="4">
        <f>COUNTIF(Sheet1!AB:AB, Sheet2!$B2)/COUNT(Sheet1!$H:$H)</f>
        <v>0.53956834532374098</v>
      </c>
      <c r="X4" s="4">
        <f>COUNTIF(Sheet1!AC:AC, Sheet2!$B2)/COUNT(Sheet1!$H:$H)</f>
        <v>0.53237410071942448</v>
      </c>
      <c r="Y4" s="4">
        <f>COUNTIF(Sheet1!AD:AD, Sheet2!$B2)/COUNT(Sheet1!$H:$H)</f>
        <v>0.53237410071942448</v>
      </c>
      <c r="Z4" s="4">
        <f>COUNTIF(Sheet1!AE:AE, Sheet2!$B2)/COUNT(Sheet1!$H:$H)</f>
        <v>0.53237410071942448</v>
      </c>
      <c r="AA4" s="9">
        <f>COUNTIF(Sheet1!AF:AF, Sheet2!$B2)/COUNT(Sheet1!$H:$H)</f>
        <v>0.53237410071942448</v>
      </c>
    </row>
    <row r="5" spans="2:27" x14ac:dyDescent="0.3">
      <c r="B5" s="17" t="s">
        <v>6</v>
      </c>
      <c r="C5" s="14">
        <f>COUNTIF(Sheet1!H:H, Sheet2!$B3)/COUNT(Sheet1!$H:$H)</f>
        <v>0</v>
      </c>
      <c r="D5" s="4">
        <f>COUNTIF(Sheet1!I:I, Sheet2!$B3)/COUNT(Sheet1!$H:$H)</f>
        <v>0</v>
      </c>
      <c r="E5" s="4">
        <f>COUNTIF(Sheet1!J:J, Sheet2!$B3)/COUNT(Sheet1!$H:$H)</f>
        <v>0</v>
      </c>
      <c r="F5" s="4">
        <f>COUNTIF(Sheet1!K:K, Sheet2!$B3)/COUNT(Sheet1!$H:$H)</f>
        <v>0</v>
      </c>
      <c r="G5" s="4">
        <f>COUNTIF(Sheet1!L:L, Sheet2!$B3)/COUNT(Sheet1!$H:$H)</f>
        <v>0</v>
      </c>
      <c r="H5" s="4">
        <f>COUNTIF(Sheet1!M:M, Sheet2!$B3)/COUNT(Sheet1!$H:$H)</f>
        <v>0</v>
      </c>
      <c r="I5" s="4">
        <f>COUNTIF(Sheet1!N:N, Sheet2!$B3)/COUNT(Sheet1!$H:$H)</f>
        <v>7.1942446043165471E-3</v>
      </c>
      <c r="J5" s="4">
        <f>COUNTIF(Sheet1!O:O, Sheet2!$B3)/COUNT(Sheet1!$H:$H)</f>
        <v>5.0359712230215826E-2</v>
      </c>
      <c r="K5" s="4">
        <f>COUNTIF(Sheet1!P:P, Sheet2!$B3)/COUNT(Sheet1!$H:$H)</f>
        <v>0.23021582733812951</v>
      </c>
      <c r="L5" s="4">
        <f>COUNTIF(Sheet1!Q:Q, Sheet2!$B3)/COUNT(Sheet1!$H:$H)</f>
        <v>0.29496402877697842</v>
      </c>
      <c r="M5" s="4">
        <f>COUNTIF(Sheet1!R:R, Sheet2!$B3)/COUNT(Sheet1!$H:$H)</f>
        <v>0.32374100719424459</v>
      </c>
      <c r="N5" s="4">
        <f>COUNTIF(Sheet1!S:S, Sheet2!$B3)/COUNT(Sheet1!$H:$H)</f>
        <v>0.28776978417266186</v>
      </c>
      <c r="O5" s="4">
        <f>COUNTIF(Sheet1!T:T, Sheet2!$B3)/COUNT(Sheet1!$H:$H)</f>
        <v>0.21582733812949639</v>
      </c>
      <c r="P5" s="4">
        <f>COUNTIF(Sheet1!U:U, Sheet2!$B3)/COUNT(Sheet1!$H:$H)</f>
        <v>0.23021582733812951</v>
      </c>
      <c r="Q5" s="4">
        <f>COUNTIF(Sheet1!V:V, Sheet2!$B3)/COUNT(Sheet1!$H:$H)</f>
        <v>0.2446043165467626</v>
      </c>
      <c r="R5" s="4">
        <f>COUNTIF(Sheet1!W:W, Sheet2!$B3)/COUNT(Sheet1!$H:$H)</f>
        <v>0.2805755395683453</v>
      </c>
      <c r="S5" s="4">
        <f>COUNTIF(Sheet1!X:X, Sheet2!$B3)/COUNT(Sheet1!$H:$H)</f>
        <v>0.30935251798561153</v>
      </c>
      <c r="T5" s="4">
        <f>COUNTIF(Sheet1!Y:Y, Sheet2!$B3)/COUNT(Sheet1!$H:$H)</f>
        <v>0.19424460431654678</v>
      </c>
      <c r="U5" s="4">
        <f>COUNTIF(Sheet1!Z:Z, Sheet2!$B3)/COUNT(Sheet1!$H:$H)</f>
        <v>5.7553956834532377E-2</v>
      </c>
      <c r="V5" s="4">
        <f>COUNTIF(Sheet1!AA:AA, Sheet2!$B3)/COUNT(Sheet1!$H:$H)</f>
        <v>0</v>
      </c>
      <c r="W5" s="4">
        <f>COUNTIF(Sheet1!AB:AB, Sheet2!$B3)/COUNT(Sheet1!$H:$H)</f>
        <v>0</v>
      </c>
      <c r="X5" s="4">
        <f>COUNTIF(Sheet1!AC:AC, Sheet2!$B3)/COUNT(Sheet1!$H:$H)</f>
        <v>0</v>
      </c>
      <c r="Y5" s="4">
        <f>COUNTIF(Sheet1!AD:AD, Sheet2!$B3)/COUNT(Sheet1!$H:$H)</f>
        <v>0</v>
      </c>
      <c r="Z5" s="4">
        <f>COUNTIF(Sheet1!AE:AE, Sheet2!$B3)/COUNT(Sheet1!$H:$H)</f>
        <v>0</v>
      </c>
      <c r="AA5" s="9">
        <f>COUNTIF(Sheet1!AF:AF, Sheet2!$B3)/COUNT(Sheet1!$H:$H)</f>
        <v>0</v>
      </c>
    </row>
    <row r="6" spans="2:27" x14ac:dyDescent="0.3">
      <c r="B6" s="17" t="s">
        <v>7</v>
      </c>
      <c r="C6" s="14">
        <f>COUNTIF(Sheet1!H:H, Sheet2!$B4)/COUNT(Sheet1!$H:$H)</f>
        <v>0</v>
      </c>
      <c r="D6" s="4">
        <f>COUNTIF(Sheet1!I:I, Sheet2!$B4)/COUNT(Sheet1!$H:$H)</f>
        <v>0</v>
      </c>
      <c r="E6" s="4">
        <f>COUNTIF(Sheet1!J:J, Sheet2!$B4)/COUNT(Sheet1!$H:$H)</f>
        <v>0</v>
      </c>
      <c r="F6" s="4">
        <f>COUNTIF(Sheet1!K:K, Sheet2!$B4)/COUNT(Sheet1!$H:$H)</f>
        <v>0</v>
      </c>
      <c r="G6" s="4">
        <f>COUNTIF(Sheet1!L:L, Sheet2!$B4)/COUNT(Sheet1!$H:$H)</f>
        <v>0</v>
      </c>
      <c r="H6" s="4">
        <f>COUNTIF(Sheet1!M:M, Sheet2!$B4)/COUNT(Sheet1!$H:$H)</f>
        <v>0</v>
      </c>
      <c r="I6" s="4">
        <f>COUNTIF(Sheet1!N:N, Sheet2!$B4)/COUNT(Sheet1!$H:$H)</f>
        <v>7.1942446043165471E-3</v>
      </c>
      <c r="J6" s="4">
        <f>COUNTIF(Sheet1!O:O, Sheet2!$B4)/COUNT(Sheet1!$H:$H)</f>
        <v>7.1942446043165471E-3</v>
      </c>
      <c r="K6" s="4">
        <f>COUNTIF(Sheet1!P:P, Sheet2!$B4)/COUNT(Sheet1!$H:$H)</f>
        <v>0.1079136690647482</v>
      </c>
      <c r="L6" s="4">
        <f>COUNTIF(Sheet1!Q:Q, Sheet2!$B4)/COUNT(Sheet1!$H:$H)</f>
        <v>0.12949640287769784</v>
      </c>
      <c r="M6" s="4">
        <f>COUNTIF(Sheet1!R:R, Sheet2!$B4)/COUNT(Sheet1!$H:$H)</f>
        <v>0.15107913669064749</v>
      </c>
      <c r="N6" s="4">
        <f>COUNTIF(Sheet1!S:S, Sheet2!$B4)/COUNT(Sheet1!$H:$H)</f>
        <v>0.10071942446043165</v>
      </c>
      <c r="O6" s="4">
        <f>COUNTIF(Sheet1!T:T, Sheet2!$B4)/COUNT(Sheet1!$H:$H)</f>
        <v>6.4748201438848921E-2</v>
      </c>
      <c r="P6" s="4">
        <f>COUNTIF(Sheet1!U:U, Sheet2!$B4)/COUNT(Sheet1!$H:$H)</f>
        <v>7.9136690647482008E-2</v>
      </c>
      <c r="Q6" s="4">
        <f>COUNTIF(Sheet1!V:V, Sheet2!$B4)/COUNT(Sheet1!$H:$H)</f>
        <v>0.1223021582733813</v>
      </c>
      <c r="R6" s="4">
        <f>COUNTIF(Sheet1!W:W, Sheet2!$B4)/COUNT(Sheet1!$H:$H)</f>
        <v>8.6330935251798566E-2</v>
      </c>
      <c r="S6" s="4">
        <f>COUNTIF(Sheet1!X:X, Sheet2!$B4)/COUNT(Sheet1!$H:$H)</f>
        <v>0.1079136690647482</v>
      </c>
      <c r="T6" s="4">
        <f>COUNTIF(Sheet1!Y:Y, Sheet2!$B4)/COUNT(Sheet1!$H:$H)</f>
        <v>8.6330935251798566E-2</v>
      </c>
      <c r="U6" s="4">
        <f>COUNTIF(Sheet1!Z:Z, Sheet2!$B4)/COUNT(Sheet1!$H:$H)</f>
        <v>1.4388489208633094E-2</v>
      </c>
      <c r="V6" s="4">
        <f>COUNTIF(Sheet1!AA:AA, Sheet2!$B4)/COUNT(Sheet1!$H:$H)</f>
        <v>0</v>
      </c>
      <c r="W6" s="4">
        <f>COUNTIF(Sheet1!AB:AB, Sheet2!$B4)/COUNT(Sheet1!$H:$H)</f>
        <v>0</v>
      </c>
      <c r="X6" s="4">
        <f>COUNTIF(Sheet1!AC:AC, Sheet2!$B4)/COUNT(Sheet1!$H:$H)</f>
        <v>0</v>
      </c>
      <c r="Y6" s="4">
        <f>COUNTIF(Sheet1!AD:AD, Sheet2!$B4)/COUNT(Sheet1!$H:$H)</f>
        <v>0</v>
      </c>
      <c r="Z6" s="4">
        <f>COUNTIF(Sheet1!AE:AE, Sheet2!$B4)/COUNT(Sheet1!$H:$H)</f>
        <v>0</v>
      </c>
      <c r="AA6" s="9">
        <f>COUNTIF(Sheet1!AF:AF, Sheet2!$B4)/COUNT(Sheet1!$H:$H)</f>
        <v>0</v>
      </c>
    </row>
    <row r="7" spans="2:27" x14ac:dyDescent="0.3">
      <c r="B7" s="17" t="s">
        <v>8</v>
      </c>
      <c r="C7" s="14">
        <f>COUNTIF(Sheet1!H:H, Sheet2!$B5)/COUNT(Sheet1!$H:$H)</f>
        <v>0</v>
      </c>
      <c r="D7" s="4">
        <f>COUNTIF(Sheet1!I:I, Sheet2!$B5)/COUNT(Sheet1!$H:$H)</f>
        <v>0</v>
      </c>
      <c r="E7" s="4">
        <f>COUNTIF(Sheet1!J:J, Sheet2!$B5)/COUNT(Sheet1!$H:$H)</f>
        <v>0</v>
      </c>
      <c r="F7" s="4">
        <f>COUNTIF(Sheet1!K:K, Sheet2!$B5)/COUNT(Sheet1!$H:$H)</f>
        <v>0</v>
      </c>
      <c r="G7" s="4">
        <f>COUNTIF(Sheet1!L:L, Sheet2!$B5)/COUNT(Sheet1!$H:$H)</f>
        <v>0</v>
      </c>
      <c r="H7" s="4">
        <f>COUNTIF(Sheet1!M:M, Sheet2!$B5)/COUNT(Sheet1!$H:$H)</f>
        <v>7.1942446043165471E-3</v>
      </c>
      <c r="I7" s="4">
        <f>COUNTIF(Sheet1!N:N, Sheet2!$B5)/COUNT(Sheet1!$H:$H)</f>
        <v>7.1942446043165471E-3</v>
      </c>
      <c r="J7" s="4">
        <f>COUNTIF(Sheet1!O:O, Sheet2!$B5)/COUNT(Sheet1!$H:$H)</f>
        <v>7.1942446043165471E-3</v>
      </c>
      <c r="K7" s="4">
        <f>COUNTIF(Sheet1!P:P, Sheet2!$B5)/COUNT(Sheet1!$H:$H)</f>
        <v>2.1582733812949641E-2</v>
      </c>
      <c r="L7" s="4">
        <f>COUNTIF(Sheet1!Q:Q, Sheet2!$B5)/COUNT(Sheet1!$H:$H)</f>
        <v>4.3165467625899283E-2</v>
      </c>
      <c r="M7" s="4">
        <f>COUNTIF(Sheet1!R:R, Sheet2!$B5)/COUNT(Sheet1!$H:$H)</f>
        <v>7.9136690647482008E-2</v>
      </c>
      <c r="N7" s="4">
        <f>COUNTIF(Sheet1!S:S, Sheet2!$B5)/COUNT(Sheet1!$H:$H)</f>
        <v>5.7553956834532377E-2</v>
      </c>
      <c r="O7" s="4">
        <f>COUNTIF(Sheet1!T:T, Sheet2!$B5)/COUNT(Sheet1!$H:$H)</f>
        <v>2.8776978417266189E-2</v>
      </c>
      <c r="P7" s="4">
        <f>COUNTIF(Sheet1!U:U, Sheet2!$B5)/COUNT(Sheet1!$H:$H)</f>
        <v>2.8776978417266189E-2</v>
      </c>
      <c r="Q7" s="4">
        <f>COUNTIF(Sheet1!V:V, Sheet2!$B5)/COUNT(Sheet1!$H:$H)</f>
        <v>2.1582733812949641E-2</v>
      </c>
      <c r="R7" s="4">
        <f>COUNTIF(Sheet1!W:W, Sheet2!$B5)/COUNT(Sheet1!$H:$H)</f>
        <v>6.4748201438848921E-2</v>
      </c>
      <c r="S7" s="4">
        <f>COUNTIF(Sheet1!X:X, Sheet2!$B5)/COUNT(Sheet1!$H:$H)</f>
        <v>2.1582733812949641E-2</v>
      </c>
      <c r="T7" s="4">
        <f>COUNTIF(Sheet1!Y:Y, Sheet2!$B5)/COUNT(Sheet1!$H:$H)</f>
        <v>2.1582733812949641E-2</v>
      </c>
      <c r="U7" s="4">
        <f>COUNTIF(Sheet1!Z:Z, Sheet2!$B5)/COUNT(Sheet1!$H:$H)</f>
        <v>2.1582733812949641E-2</v>
      </c>
      <c r="V7" s="4">
        <f>COUNTIF(Sheet1!AA:AA, Sheet2!$B5)/COUNT(Sheet1!$H:$H)</f>
        <v>0</v>
      </c>
      <c r="W7" s="4">
        <f>COUNTIF(Sheet1!AB:AB, Sheet2!$B5)/COUNT(Sheet1!$H:$H)</f>
        <v>0</v>
      </c>
      <c r="X7" s="4">
        <f>COUNTIF(Sheet1!AC:AC, Sheet2!$B5)/COUNT(Sheet1!$H:$H)</f>
        <v>0</v>
      </c>
      <c r="Y7" s="4">
        <f>COUNTIF(Sheet1!AD:AD, Sheet2!$B5)/COUNT(Sheet1!$H:$H)</f>
        <v>0</v>
      </c>
      <c r="Z7" s="4">
        <f>COUNTIF(Sheet1!AE:AE, Sheet2!$B5)/COUNT(Sheet1!$H:$H)</f>
        <v>0</v>
      </c>
      <c r="AA7" s="9">
        <f>COUNTIF(Sheet1!AF:AF, Sheet2!$B5)/COUNT(Sheet1!$H:$H)</f>
        <v>0</v>
      </c>
    </row>
    <row r="8" spans="2:27" x14ac:dyDescent="0.3">
      <c r="B8" s="17" t="s">
        <v>9</v>
      </c>
      <c r="C8" s="14">
        <f>COUNTIF(Sheet1!H:H, Sheet2!$B6)/COUNT(Sheet1!$H:$H)</f>
        <v>0</v>
      </c>
      <c r="D8" s="4">
        <f>COUNTIF(Sheet1!I:I, Sheet2!$B6)/COUNT(Sheet1!$H:$H)</f>
        <v>0</v>
      </c>
      <c r="E8" s="4">
        <f>COUNTIF(Sheet1!J:J, Sheet2!$B6)/COUNT(Sheet1!$H:$H)</f>
        <v>0</v>
      </c>
      <c r="F8" s="4">
        <f>COUNTIF(Sheet1!K:K, Sheet2!$B6)/COUNT(Sheet1!$H:$H)</f>
        <v>0</v>
      </c>
      <c r="G8" s="4">
        <f>COUNTIF(Sheet1!L:L, Sheet2!$B6)/COUNT(Sheet1!$H:$H)</f>
        <v>0</v>
      </c>
      <c r="H8" s="4">
        <f>COUNTIF(Sheet1!M:M, Sheet2!$B6)/COUNT(Sheet1!$H:$H)</f>
        <v>4.3165467625899283E-2</v>
      </c>
      <c r="I8" s="4">
        <f>COUNTIF(Sheet1!N:N, Sheet2!$B6)/COUNT(Sheet1!$H:$H)</f>
        <v>6.4748201438848921E-2</v>
      </c>
      <c r="J8" s="4">
        <f>COUNTIF(Sheet1!O:O, Sheet2!$B6)/COUNT(Sheet1!$H:$H)</f>
        <v>4.3165467625899283E-2</v>
      </c>
      <c r="K8" s="4">
        <f>COUNTIF(Sheet1!P:P, Sheet2!$B6)/COUNT(Sheet1!$H:$H)</f>
        <v>4.3165467625899283E-2</v>
      </c>
      <c r="L8" s="4">
        <f>COUNTIF(Sheet1!Q:Q, Sheet2!$B6)/COUNT(Sheet1!$H:$H)</f>
        <v>3.5971223021582732E-2</v>
      </c>
      <c r="M8" s="4">
        <f>COUNTIF(Sheet1!R:R, Sheet2!$B6)/COUNT(Sheet1!$H:$H)</f>
        <v>5.7553956834532377E-2</v>
      </c>
      <c r="N8" s="4">
        <f>COUNTIF(Sheet1!S:S, Sheet2!$B6)/COUNT(Sheet1!$H:$H)</f>
        <v>4.3165467625899283E-2</v>
      </c>
      <c r="O8" s="4">
        <f>COUNTIF(Sheet1!T:T, Sheet2!$B6)/COUNT(Sheet1!$H:$H)</f>
        <v>2.8776978417266189E-2</v>
      </c>
      <c r="P8" s="4">
        <f>COUNTIF(Sheet1!U:U, Sheet2!$B6)/COUNT(Sheet1!$H:$H)</f>
        <v>7.9136690647482008E-2</v>
      </c>
      <c r="Q8" s="4">
        <f>COUNTIF(Sheet1!V:V, Sheet2!$B6)/COUNT(Sheet1!$H:$H)</f>
        <v>5.7553956834532377E-2</v>
      </c>
      <c r="R8" s="4">
        <f>COUNTIF(Sheet1!W:W, Sheet2!$B6)/COUNT(Sheet1!$H:$H)</f>
        <v>7.1942446043165471E-3</v>
      </c>
      <c r="S8" s="4">
        <f>COUNTIF(Sheet1!X:X, Sheet2!$B6)/COUNT(Sheet1!$H:$H)</f>
        <v>7.1942446043165471E-3</v>
      </c>
      <c r="T8" s="4">
        <f>COUNTIF(Sheet1!Y:Y, Sheet2!$B6)/COUNT(Sheet1!$H:$H)</f>
        <v>1.4388489208633094E-2</v>
      </c>
      <c r="U8" s="4">
        <f>COUNTIF(Sheet1!Z:Z, Sheet2!$B6)/COUNT(Sheet1!$H:$H)</f>
        <v>0</v>
      </c>
      <c r="V8" s="4">
        <f>COUNTIF(Sheet1!AA:AA, Sheet2!$B6)/COUNT(Sheet1!$H:$H)</f>
        <v>0</v>
      </c>
      <c r="W8" s="4">
        <f>COUNTIF(Sheet1!AB:AB, Sheet2!$B6)/COUNT(Sheet1!$H:$H)</f>
        <v>0</v>
      </c>
      <c r="X8" s="4">
        <f>COUNTIF(Sheet1!AC:AC, Sheet2!$B6)/COUNT(Sheet1!$H:$H)</f>
        <v>0</v>
      </c>
      <c r="Y8" s="4">
        <f>COUNTIF(Sheet1!AD:AD, Sheet2!$B6)/COUNT(Sheet1!$H:$H)</f>
        <v>0</v>
      </c>
      <c r="Z8" s="4">
        <f>COUNTIF(Sheet1!AE:AE, Sheet2!$B6)/COUNT(Sheet1!$H:$H)</f>
        <v>0</v>
      </c>
      <c r="AA8" s="9">
        <f>COUNTIF(Sheet1!AF:AF, Sheet2!$B6)/COUNT(Sheet1!$H:$H)</f>
        <v>0</v>
      </c>
    </row>
    <row r="9" spans="2:27" x14ac:dyDescent="0.3">
      <c r="B9" s="17" t="s">
        <v>10</v>
      </c>
      <c r="C9" s="14">
        <f>COUNTIF(Sheet1!H:H, Sheet2!$B7)/COUNT(Sheet1!$H:$H)</f>
        <v>0</v>
      </c>
      <c r="D9" s="4">
        <f>COUNTIF(Sheet1!I:I, Sheet2!$B7)/COUNT(Sheet1!$H:$H)</f>
        <v>0</v>
      </c>
      <c r="E9" s="4">
        <f>COUNTIF(Sheet1!J:J, Sheet2!$B7)/COUNT(Sheet1!$H:$H)</f>
        <v>0</v>
      </c>
      <c r="F9" s="4">
        <f>COUNTIF(Sheet1!K:K, Sheet2!$B7)/COUNT(Sheet1!$H:$H)</f>
        <v>0</v>
      </c>
      <c r="G9" s="4">
        <f>COUNTIF(Sheet1!L:L, Sheet2!$B7)/COUNT(Sheet1!$H:$H)</f>
        <v>0</v>
      </c>
      <c r="H9" s="4">
        <f>COUNTIF(Sheet1!M:M, Sheet2!$B7)/COUNT(Sheet1!$H:$H)</f>
        <v>7.1942446043165471E-3</v>
      </c>
      <c r="I9" s="4">
        <f>COUNTIF(Sheet1!N:N, Sheet2!$B7)/COUNT(Sheet1!$H:$H)</f>
        <v>1.4388489208633094E-2</v>
      </c>
      <c r="J9" s="4">
        <f>COUNTIF(Sheet1!O:O, Sheet2!$B7)/COUNT(Sheet1!$H:$H)</f>
        <v>2.1582733812949641E-2</v>
      </c>
      <c r="K9" s="4">
        <f>COUNTIF(Sheet1!P:P, Sheet2!$B7)/COUNT(Sheet1!$H:$H)</f>
        <v>0</v>
      </c>
      <c r="L9" s="4">
        <f>COUNTIF(Sheet1!Q:Q, Sheet2!$B7)/COUNT(Sheet1!$H:$H)</f>
        <v>7.1942446043165471E-3</v>
      </c>
      <c r="M9" s="4">
        <f>COUNTIF(Sheet1!R:R, Sheet2!$B7)/COUNT(Sheet1!$H:$H)</f>
        <v>3.5971223021582732E-2</v>
      </c>
      <c r="N9" s="4">
        <f>COUNTIF(Sheet1!S:S, Sheet2!$B7)/COUNT(Sheet1!$H:$H)</f>
        <v>0</v>
      </c>
      <c r="O9" s="4">
        <f>COUNTIF(Sheet1!T:T, Sheet2!$B7)/COUNT(Sheet1!$H:$H)</f>
        <v>5.0359712230215826E-2</v>
      </c>
      <c r="P9" s="4">
        <f>COUNTIF(Sheet1!U:U, Sheet2!$B7)/COUNT(Sheet1!$H:$H)</f>
        <v>2.1582733812949641E-2</v>
      </c>
      <c r="Q9" s="4">
        <f>COUNTIF(Sheet1!V:V, Sheet2!$B7)/COUNT(Sheet1!$H:$H)</f>
        <v>1.4388489208633094E-2</v>
      </c>
      <c r="R9" s="4">
        <f>COUNTIF(Sheet1!W:W, Sheet2!$B7)/COUNT(Sheet1!$H:$H)</f>
        <v>2.8776978417266189E-2</v>
      </c>
      <c r="S9" s="4">
        <f>COUNTIF(Sheet1!X:X, Sheet2!$B7)/COUNT(Sheet1!$H:$H)</f>
        <v>2.1582733812949641E-2</v>
      </c>
      <c r="T9" s="4">
        <f>COUNTIF(Sheet1!Y:Y, Sheet2!$B7)/COUNT(Sheet1!$H:$H)</f>
        <v>0</v>
      </c>
      <c r="U9" s="4">
        <f>COUNTIF(Sheet1!Z:Z, Sheet2!$B7)/COUNT(Sheet1!$H:$H)</f>
        <v>0</v>
      </c>
      <c r="V9" s="4">
        <f>COUNTIF(Sheet1!AA:AA, Sheet2!$B7)/COUNT(Sheet1!$H:$H)</f>
        <v>7.1942446043165471E-3</v>
      </c>
      <c r="W9" s="4">
        <f>COUNTIF(Sheet1!AB:AB, Sheet2!$B7)/COUNT(Sheet1!$H:$H)</f>
        <v>0</v>
      </c>
      <c r="X9" s="4">
        <f>COUNTIF(Sheet1!AC:AC, Sheet2!$B7)/COUNT(Sheet1!$H:$H)</f>
        <v>0</v>
      </c>
      <c r="Y9" s="4">
        <f>COUNTIF(Sheet1!AD:AD, Sheet2!$B7)/COUNT(Sheet1!$H:$H)</f>
        <v>0</v>
      </c>
      <c r="Z9" s="4">
        <f>COUNTIF(Sheet1!AE:AE, Sheet2!$B7)/COUNT(Sheet1!$H:$H)</f>
        <v>0</v>
      </c>
      <c r="AA9" s="9">
        <f>COUNTIF(Sheet1!AF:AF, Sheet2!$B7)/COUNT(Sheet1!$H:$H)</f>
        <v>0</v>
      </c>
    </row>
    <row r="10" spans="2:27" x14ac:dyDescent="0.3">
      <c r="B10" s="17" t="s">
        <v>11</v>
      </c>
      <c r="C10" s="14">
        <f>COUNTIF(Sheet1!H:H, Sheet2!$B8)/COUNT(Sheet1!$H:$H)</f>
        <v>0</v>
      </c>
      <c r="D10" s="4">
        <f>COUNTIF(Sheet1!I:I, Sheet2!$B8)/COUNT(Sheet1!$H:$H)</f>
        <v>0</v>
      </c>
      <c r="E10" s="4">
        <f>COUNTIF(Sheet1!J:J, Sheet2!$B8)/COUNT(Sheet1!$H:$H)</f>
        <v>0</v>
      </c>
      <c r="F10" s="4">
        <f>COUNTIF(Sheet1!K:K, Sheet2!$B8)/COUNT(Sheet1!$H:$H)</f>
        <v>0</v>
      </c>
      <c r="G10" s="4">
        <f>COUNTIF(Sheet1!L:L, Sheet2!$B8)/COUNT(Sheet1!$H:$H)</f>
        <v>0</v>
      </c>
      <c r="H10" s="4">
        <f>COUNTIF(Sheet1!M:M, Sheet2!$B8)/COUNT(Sheet1!$H:$H)</f>
        <v>0</v>
      </c>
      <c r="I10" s="4">
        <f>COUNTIF(Sheet1!N:N, Sheet2!$B8)/COUNT(Sheet1!$H:$H)</f>
        <v>1.4388489208633094E-2</v>
      </c>
      <c r="J10" s="4">
        <f>COUNTIF(Sheet1!O:O, Sheet2!$B8)/COUNT(Sheet1!$H:$H)</f>
        <v>1.4388489208633094E-2</v>
      </c>
      <c r="K10" s="4">
        <f>COUNTIF(Sheet1!P:P, Sheet2!$B8)/COUNT(Sheet1!$H:$H)</f>
        <v>7.1942446043165471E-3</v>
      </c>
      <c r="L10" s="4">
        <f>COUNTIF(Sheet1!Q:Q, Sheet2!$B8)/COUNT(Sheet1!$H:$H)</f>
        <v>0</v>
      </c>
      <c r="M10" s="4">
        <f>COUNTIF(Sheet1!R:R, Sheet2!$B8)/COUNT(Sheet1!$H:$H)</f>
        <v>7.1942446043165471E-3</v>
      </c>
      <c r="N10" s="4">
        <f>COUNTIF(Sheet1!S:S, Sheet2!$B8)/COUNT(Sheet1!$H:$H)</f>
        <v>7.1942446043165471E-3</v>
      </c>
      <c r="O10" s="4">
        <f>COUNTIF(Sheet1!T:T, Sheet2!$B8)/COUNT(Sheet1!$H:$H)</f>
        <v>7.1942446043165471E-3</v>
      </c>
      <c r="P10" s="4">
        <f>COUNTIF(Sheet1!U:U, Sheet2!$B8)/COUNT(Sheet1!$H:$H)</f>
        <v>0</v>
      </c>
      <c r="Q10" s="4">
        <f>COUNTIF(Sheet1!V:V, Sheet2!$B8)/COUNT(Sheet1!$H:$H)</f>
        <v>0</v>
      </c>
      <c r="R10" s="4">
        <f>COUNTIF(Sheet1!W:W, Sheet2!$B8)/COUNT(Sheet1!$H:$H)</f>
        <v>0</v>
      </c>
      <c r="S10" s="4">
        <f>COUNTIF(Sheet1!X:X, Sheet2!$B8)/COUNT(Sheet1!$H:$H)</f>
        <v>7.1942446043165471E-3</v>
      </c>
      <c r="T10" s="4">
        <f>COUNTIF(Sheet1!Y:Y, Sheet2!$B8)/COUNT(Sheet1!$H:$H)</f>
        <v>0</v>
      </c>
      <c r="U10" s="4">
        <f>COUNTIF(Sheet1!Z:Z, Sheet2!$B8)/COUNT(Sheet1!$H:$H)</f>
        <v>0</v>
      </c>
      <c r="V10" s="4">
        <f>COUNTIF(Sheet1!AA:AA, Sheet2!$B8)/COUNT(Sheet1!$H:$H)</f>
        <v>0</v>
      </c>
      <c r="W10" s="4">
        <f>COUNTIF(Sheet1!AB:AB, Sheet2!$B8)/COUNT(Sheet1!$H:$H)</f>
        <v>0</v>
      </c>
      <c r="X10" s="4">
        <f>COUNTIF(Sheet1!AC:AC, Sheet2!$B8)/COUNT(Sheet1!$H:$H)</f>
        <v>0</v>
      </c>
      <c r="Y10" s="4">
        <f>COUNTIF(Sheet1!AD:AD, Sheet2!$B8)/COUNT(Sheet1!$H:$H)</f>
        <v>0</v>
      </c>
      <c r="Z10" s="4">
        <f>COUNTIF(Sheet1!AE:AE, Sheet2!$B8)/COUNT(Sheet1!$H:$H)</f>
        <v>0</v>
      </c>
      <c r="AA10" s="9">
        <f>COUNTIF(Sheet1!AF:AF, Sheet2!$B8)/COUNT(Sheet1!$H:$H)</f>
        <v>0</v>
      </c>
    </row>
    <row r="11" spans="2:27" x14ac:dyDescent="0.3">
      <c r="B11" s="17" t="s">
        <v>32</v>
      </c>
      <c r="C11" s="14">
        <f>COUNTIF(Sheet1!H:H, Sheet2!$B9)/COUNT(Sheet1!$H:$H)</f>
        <v>0</v>
      </c>
      <c r="D11" s="4">
        <f>COUNTIF(Sheet1!I:I, Sheet2!$B9)/COUNT(Sheet1!$H:$H)</f>
        <v>0</v>
      </c>
      <c r="E11" s="4">
        <f>COUNTIF(Sheet1!J:J, Sheet2!$B9)/COUNT(Sheet1!$H:$H)</f>
        <v>0</v>
      </c>
      <c r="F11" s="4">
        <f>COUNTIF(Sheet1!K:K, Sheet2!$B9)/COUNT(Sheet1!$H:$H)</f>
        <v>0</v>
      </c>
      <c r="G11" s="4">
        <f>COUNTIF(Sheet1!L:L, Sheet2!$B9)/COUNT(Sheet1!$H:$H)</f>
        <v>0</v>
      </c>
      <c r="H11" s="4">
        <f>COUNTIF(Sheet1!M:M, Sheet2!$B9)/COUNT(Sheet1!$H:$H)</f>
        <v>0</v>
      </c>
      <c r="I11" s="4">
        <f>COUNTIF(Sheet1!N:N, Sheet2!$B9)/COUNT(Sheet1!$H:$H)</f>
        <v>0</v>
      </c>
      <c r="J11" s="4">
        <f>COUNTIF(Sheet1!O:O, Sheet2!$B9)/COUNT(Sheet1!$H:$H)</f>
        <v>2.8776978417266189E-2</v>
      </c>
      <c r="K11" s="4">
        <f>COUNTIF(Sheet1!P:P, Sheet2!$B9)/COUNT(Sheet1!$H:$H)</f>
        <v>0</v>
      </c>
      <c r="L11" s="4">
        <f>COUNTIF(Sheet1!Q:Q, Sheet2!$B9)/COUNT(Sheet1!$H:$H)</f>
        <v>7.1942446043165471E-3</v>
      </c>
      <c r="M11" s="4">
        <f>COUNTIF(Sheet1!R:R, Sheet2!$B9)/COUNT(Sheet1!$H:$H)</f>
        <v>0</v>
      </c>
      <c r="N11" s="4">
        <f>COUNTIF(Sheet1!S:S, Sheet2!$B9)/COUNT(Sheet1!$H:$H)</f>
        <v>0</v>
      </c>
      <c r="O11" s="4">
        <f>COUNTIF(Sheet1!T:T, Sheet2!$B9)/COUNT(Sheet1!$H:$H)</f>
        <v>1.4388489208633094E-2</v>
      </c>
      <c r="P11" s="4">
        <f>COUNTIF(Sheet1!U:U, Sheet2!$B9)/COUNT(Sheet1!$H:$H)</f>
        <v>0</v>
      </c>
      <c r="Q11" s="4">
        <f>COUNTIF(Sheet1!V:V, Sheet2!$B9)/COUNT(Sheet1!$H:$H)</f>
        <v>0</v>
      </c>
      <c r="R11" s="4">
        <f>COUNTIF(Sheet1!W:W, Sheet2!$B9)/COUNT(Sheet1!$H:$H)</f>
        <v>0</v>
      </c>
      <c r="S11" s="4">
        <f>COUNTIF(Sheet1!X:X, Sheet2!$B9)/COUNT(Sheet1!$H:$H)</f>
        <v>0</v>
      </c>
      <c r="T11" s="4">
        <f>COUNTIF(Sheet1!Y:Y, Sheet2!$B9)/COUNT(Sheet1!$H:$H)</f>
        <v>0</v>
      </c>
      <c r="U11" s="4">
        <f>COUNTIF(Sheet1!Z:Z, Sheet2!$B9)/COUNT(Sheet1!$H:$H)</f>
        <v>0</v>
      </c>
      <c r="V11" s="4">
        <f>COUNTIF(Sheet1!AA:AA, Sheet2!$B9)/COUNT(Sheet1!$H:$H)</f>
        <v>0</v>
      </c>
      <c r="W11" s="4">
        <f>COUNTIF(Sheet1!AB:AB, Sheet2!$B9)/COUNT(Sheet1!$H:$H)</f>
        <v>0</v>
      </c>
      <c r="X11" s="4">
        <f>COUNTIF(Sheet1!AC:AC, Sheet2!$B9)/COUNT(Sheet1!$H:$H)</f>
        <v>0</v>
      </c>
      <c r="Y11" s="4">
        <f>COUNTIF(Sheet1!AD:AD, Sheet2!$B9)/COUNT(Sheet1!$H:$H)</f>
        <v>0</v>
      </c>
      <c r="Z11" s="4">
        <f>COUNTIF(Sheet1!AE:AE, Sheet2!$B9)/COUNT(Sheet1!$H:$H)</f>
        <v>0</v>
      </c>
      <c r="AA11" s="9">
        <f>COUNTIF(Sheet1!AF:AF, Sheet2!$B9)/COUNT(Sheet1!$H:$H)</f>
        <v>0</v>
      </c>
    </row>
    <row r="12" spans="2:27" x14ac:dyDescent="0.3">
      <c r="B12" s="17" t="s">
        <v>33</v>
      </c>
      <c r="C12" s="14">
        <f>COUNTIF(Sheet1!H:H, Sheet2!$B10)/COUNT(Sheet1!$H:$H)</f>
        <v>0</v>
      </c>
      <c r="D12" s="4">
        <f>COUNTIF(Sheet1!I:I, Sheet2!$B10)/COUNT(Sheet1!$H:$H)</f>
        <v>0</v>
      </c>
      <c r="E12" s="4">
        <f>COUNTIF(Sheet1!J:J, Sheet2!$B10)/COUNT(Sheet1!$H:$H)</f>
        <v>0</v>
      </c>
      <c r="F12" s="4">
        <f>COUNTIF(Sheet1!K:K, Sheet2!$B10)/COUNT(Sheet1!$H:$H)</f>
        <v>0</v>
      </c>
      <c r="G12" s="4">
        <f>COUNTIF(Sheet1!L:L, Sheet2!$B10)/COUNT(Sheet1!$H:$H)</f>
        <v>0</v>
      </c>
      <c r="H12" s="4">
        <f>COUNTIF(Sheet1!M:M, Sheet2!$B10)/COUNT(Sheet1!$H:$H)</f>
        <v>0</v>
      </c>
      <c r="I12" s="4">
        <f>COUNTIF(Sheet1!N:N, Sheet2!$B10)/COUNT(Sheet1!$H:$H)</f>
        <v>1.4388489208633094E-2</v>
      </c>
      <c r="J12" s="4">
        <f>COUNTIF(Sheet1!O:O, Sheet2!$B10)/COUNT(Sheet1!$H:$H)</f>
        <v>0</v>
      </c>
      <c r="K12" s="4">
        <f>COUNTIF(Sheet1!P:P, Sheet2!$B10)/COUNT(Sheet1!$H:$H)</f>
        <v>0</v>
      </c>
      <c r="L12" s="4">
        <f>COUNTIF(Sheet1!Q:Q, Sheet2!$B10)/COUNT(Sheet1!$H:$H)</f>
        <v>0</v>
      </c>
      <c r="M12" s="4">
        <f>COUNTIF(Sheet1!R:R, Sheet2!$B10)/COUNT(Sheet1!$H:$H)</f>
        <v>0</v>
      </c>
      <c r="N12" s="4">
        <f>COUNTIF(Sheet1!S:S, Sheet2!$B10)/COUNT(Sheet1!$H:$H)</f>
        <v>7.1942446043165471E-3</v>
      </c>
      <c r="O12" s="4">
        <f>COUNTIF(Sheet1!T:T, Sheet2!$B10)/COUNT(Sheet1!$H:$H)</f>
        <v>0</v>
      </c>
      <c r="P12" s="4">
        <f>COUNTIF(Sheet1!U:U, Sheet2!$B10)/COUNT(Sheet1!$H:$H)</f>
        <v>0</v>
      </c>
      <c r="Q12" s="4">
        <f>COUNTIF(Sheet1!V:V, Sheet2!$B10)/COUNT(Sheet1!$H:$H)</f>
        <v>0</v>
      </c>
      <c r="R12" s="4">
        <f>COUNTIF(Sheet1!W:W, Sheet2!$B10)/COUNT(Sheet1!$H:$H)</f>
        <v>0</v>
      </c>
      <c r="S12" s="4">
        <f>COUNTIF(Sheet1!X:X, Sheet2!$B10)/COUNT(Sheet1!$H:$H)</f>
        <v>0</v>
      </c>
      <c r="T12" s="4">
        <f>COUNTIF(Sheet1!Y:Y, Sheet2!$B10)/COUNT(Sheet1!$H:$H)</f>
        <v>0</v>
      </c>
      <c r="U12" s="4">
        <f>COUNTIF(Sheet1!Z:Z, Sheet2!$B10)/COUNT(Sheet1!$H:$H)</f>
        <v>0</v>
      </c>
      <c r="V12" s="4">
        <f>COUNTIF(Sheet1!AA:AA, Sheet2!$B10)/COUNT(Sheet1!$H:$H)</f>
        <v>0</v>
      </c>
      <c r="W12" s="4">
        <f>COUNTIF(Sheet1!AB:AB, Sheet2!$B10)/COUNT(Sheet1!$H:$H)</f>
        <v>0</v>
      </c>
      <c r="X12" s="4">
        <f>COUNTIF(Sheet1!AC:AC, Sheet2!$B10)/COUNT(Sheet1!$H:$H)</f>
        <v>0</v>
      </c>
      <c r="Y12" s="4">
        <f>COUNTIF(Sheet1!AD:AD, Sheet2!$B10)/COUNT(Sheet1!$H:$H)</f>
        <v>0</v>
      </c>
      <c r="Z12" s="4">
        <f>COUNTIF(Sheet1!AE:AE, Sheet2!$B10)/COUNT(Sheet1!$H:$H)</f>
        <v>0</v>
      </c>
      <c r="AA12" s="9">
        <f>COUNTIF(Sheet1!AF:AF, Sheet2!$B10)/COUNT(Sheet1!$H:$H)</f>
        <v>0</v>
      </c>
    </row>
    <row r="13" spans="2:27" x14ac:dyDescent="0.3">
      <c r="B13" s="17" t="s">
        <v>47</v>
      </c>
      <c r="C13" s="14">
        <f>COUNTIF(Sheet1!H:H, Sheet2!$B11)/COUNT(Sheet1!$H:$H)</f>
        <v>0</v>
      </c>
      <c r="D13" s="4">
        <f>COUNTIF(Sheet1!I:I, Sheet2!$B11)/COUNT(Sheet1!$H:$H)</f>
        <v>0</v>
      </c>
      <c r="E13" s="4">
        <f>COUNTIF(Sheet1!J:J, Sheet2!$B11)/COUNT(Sheet1!$H:$H)</f>
        <v>0</v>
      </c>
      <c r="F13" s="4">
        <f>COUNTIF(Sheet1!K:K, Sheet2!$B11)/COUNT(Sheet1!$H:$H)</f>
        <v>0</v>
      </c>
      <c r="G13" s="4">
        <f>COUNTIF(Sheet1!L:L, Sheet2!$B11)/COUNT(Sheet1!$H:$H)</f>
        <v>0</v>
      </c>
      <c r="H13" s="4">
        <f>COUNTIF(Sheet1!M:M, Sheet2!$B11)/COUNT(Sheet1!$H:$H)</f>
        <v>0</v>
      </c>
      <c r="I13" s="4">
        <f>COUNTIF(Sheet1!N:N, Sheet2!$B11)/COUNT(Sheet1!$H:$H)</f>
        <v>1.4388489208633094E-2</v>
      </c>
      <c r="J13" s="4">
        <f>COUNTIF(Sheet1!O:O, Sheet2!$B11)/COUNT(Sheet1!$H:$H)</f>
        <v>0</v>
      </c>
      <c r="K13" s="4">
        <f>COUNTIF(Sheet1!P:P, Sheet2!$B11)/COUNT(Sheet1!$H:$H)</f>
        <v>0</v>
      </c>
      <c r="L13" s="4">
        <f>COUNTIF(Sheet1!Q:Q, Sheet2!$B11)/COUNT(Sheet1!$H:$H)</f>
        <v>0</v>
      </c>
      <c r="M13" s="4">
        <f>COUNTIF(Sheet1!R:R, Sheet2!$B11)/COUNT(Sheet1!$H:$H)</f>
        <v>0</v>
      </c>
      <c r="N13" s="4">
        <f>COUNTIF(Sheet1!S:S, Sheet2!$B11)/COUNT(Sheet1!$H:$H)</f>
        <v>0</v>
      </c>
      <c r="O13" s="4">
        <f>COUNTIF(Sheet1!T:T, Sheet2!$B11)/COUNT(Sheet1!$H:$H)</f>
        <v>7.1942446043165471E-3</v>
      </c>
      <c r="P13" s="4">
        <f>COUNTIF(Sheet1!U:U, Sheet2!$B11)/COUNT(Sheet1!$H:$H)</f>
        <v>0</v>
      </c>
      <c r="Q13" s="4">
        <f>COUNTIF(Sheet1!V:V, Sheet2!$B11)/COUNT(Sheet1!$H:$H)</f>
        <v>0</v>
      </c>
      <c r="R13" s="4">
        <f>COUNTIF(Sheet1!W:W, Sheet2!$B11)/COUNT(Sheet1!$H:$H)</f>
        <v>0</v>
      </c>
      <c r="S13" s="4">
        <f>COUNTIF(Sheet1!X:X, Sheet2!$B11)/COUNT(Sheet1!$H:$H)</f>
        <v>0</v>
      </c>
      <c r="T13" s="4">
        <f>COUNTIF(Sheet1!Y:Y, Sheet2!$B11)/COUNT(Sheet1!$H:$H)</f>
        <v>0</v>
      </c>
      <c r="U13" s="4">
        <f>COUNTIF(Sheet1!Z:Z, Sheet2!$B11)/COUNT(Sheet1!$H:$H)</f>
        <v>0</v>
      </c>
      <c r="V13" s="4">
        <f>COUNTIF(Sheet1!AA:AA, Sheet2!$B11)/COUNT(Sheet1!$H:$H)</f>
        <v>0</v>
      </c>
      <c r="W13" s="4">
        <f>COUNTIF(Sheet1!AB:AB, Sheet2!$B11)/COUNT(Sheet1!$H:$H)</f>
        <v>0</v>
      </c>
      <c r="X13" s="4">
        <f>COUNTIF(Sheet1!AC:AC, Sheet2!$B11)/COUNT(Sheet1!$H:$H)</f>
        <v>0</v>
      </c>
      <c r="Y13" s="4">
        <f>COUNTIF(Sheet1!AD:AD, Sheet2!$B11)/COUNT(Sheet1!$H:$H)</f>
        <v>0</v>
      </c>
      <c r="Z13" s="4">
        <f>COUNTIF(Sheet1!AE:AE, Sheet2!$B11)/COUNT(Sheet1!$H:$H)</f>
        <v>0</v>
      </c>
      <c r="AA13" s="9">
        <f>COUNTIF(Sheet1!AF:AF, Sheet2!$B11)/COUNT(Sheet1!$H:$H)</f>
        <v>0</v>
      </c>
    </row>
    <row r="14" spans="2:27" x14ac:dyDescent="0.3">
      <c r="B14" s="17" t="s">
        <v>49</v>
      </c>
      <c r="C14" s="14">
        <f>COUNTIF(Sheet1!H:H, Sheet2!$B12)/COUNT(Sheet1!$H:$H)</f>
        <v>0</v>
      </c>
      <c r="D14" s="4">
        <f>COUNTIF(Sheet1!I:I, Sheet2!$B12)/COUNT(Sheet1!$H:$H)</f>
        <v>0</v>
      </c>
      <c r="E14" s="4">
        <f>COUNTIF(Sheet1!J:J, Sheet2!$B12)/COUNT(Sheet1!$H:$H)</f>
        <v>0</v>
      </c>
      <c r="F14" s="4">
        <f>COUNTIF(Sheet1!K:K, Sheet2!$B12)/COUNT(Sheet1!$H:$H)</f>
        <v>0</v>
      </c>
      <c r="G14" s="4">
        <f>COUNTIF(Sheet1!L:L, Sheet2!$B12)/COUNT(Sheet1!$H:$H)</f>
        <v>0</v>
      </c>
      <c r="H14" s="4">
        <f>COUNTIF(Sheet1!M:M, Sheet2!$B12)/COUNT(Sheet1!$H:$H)</f>
        <v>0</v>
      </c>
      <c r="I14" s="4">
        <f>COUNTIF(Sheet1!N:N, Sheet2!$B12)/COUNT(Sheet1!$H:$H)</f>
        <v>0</v>
      </c>
      <c r="J14" s="4">
        <f>COUNTIF(Sheet1!O:O, Sheet2!$B12)/COUNT(Sheet1!$H:$H)</f>
        <v>0</v>
      </c>
      <c r="K14" s="4">
        <f>COUNTIF(Sheet1!P:P, Sheet2!$B12)/COUNT(Sheet1!$H:$H)</f>
        <v>1.4388489208633094E-2</v>
      </c>
      <c r="L14" s="4">
        <f>COUNTIF(Sheet1!Q:Q, Sheet2!$B12)/COUNT(Sheet1!$H:$H)</f>
        <v>0</v>
      </c>
      <c r="M14" s="4">
        <f>COUNTIF(Sheet1!R:R, Sheet2!$B12)/COUNT(Sheet1!$H:$H)</f>
        <v>0</v>
      </c>
      <c r="N14" s="4">
        <f>COUNTIF(Sheet1!S:S, Sheet2!$B12)/COUNT(Sheet1!$H:$H)</f>
        <v>1.4388489208633094E-2</v>
      </c>
      <c r="O14" s="4">
        <f>COUNTIF(Sheet1!T:T, Sheet2!$B12)/COUNT(Sheet1!$H:$H)</f>
        <v>7.1942446043165471E-3</v>
      </c>
      <c r="P14" s="4">
        <f>COUNTIF(Sheet1!U:U, Sheet2!$B12)/COUNT(Sheet1!$H:$H)</f>
        <v>1.4388489208633094E-2</v>
      </c>
      <c r="Q14" s="4">
        <f>COUNTIF(Sheet1!V:V, Sheet2!$B12)/COUNT(Sheet1!$H:$H)</f>
        <v>0</v>
      </c>
      <c r="R14" s="4">
        <f>COUNTIF(Sheet1!W:W, Sheet2!$B12)/COUNT(Sheet1!$H:$H)</f>
        <v>0</v>
      </c>
      <c r="S14" s="4">
        <f>COUNTIF(Sheet1!X:X, Sheet2!$B12)/COUNT(Sheet1!$H:$H)</f>
        <v>0</v>
      </c>
      <c r="T14" s="4">
        <f>COUNTIF(Sheet1!Y:Y, Sheet2!$B12)/COUNT(Sheet1!$H:$H)</f>
        <v>0</v>
      </c>
      <c r="U14" s="4">
        <f>COUNTIF(Sheet1!Z:Z, Sheet2!$B12)/COUNT(Sheet1!$H:$H)</f>
        <v>0</v>
      </c>
      <c r="V14" s="4">
        <f>COUNTIF(Sheet1!AA:AA, Sheet2!$B12)/COUNT(Sheet1!$H:$H)</f>
        <v>0</v>
      </c>
      <c r="W14" s="4">
        <f>COUNTIF(Sheet1!AB:AB, Sheet2!$B12)/COUNT(Sheet1!$H:$H)</f>
        <v>0</v>
      </c>
      <c r="X14" s="4">
        <f>COUNTIF(Sheet1!AC:AC, Sheet2!$B12)/COUNT(Sheet1!$H:$H)</f>
        <v>0</v>
      </c>
      <c r="Y14" s="4">
        <f>COUNTIF(Sheet1!AD:AD, Sheet2!$B12)/COUNT(Sheet1!$H:$H)</f>
        <v>0</v>
      </c>
      <c r="Z14" s="4">
        <f>COUNTIF(Sheet1!AE:AE, Sheet2!$B12)/COUNT(Sheet1!$H:$H)</f>
        <v>0</v>
      </c>
      <c r="AA14" s="9">
        <f>COUNTIF(Sheet1!AF:AF, Sheet2!$B12)/COUNT(Sheet1!$H:$H)</f>
        <v>0</v>
      </c>
    </row>
    <row r="15" spans="2:27" x14ac:dyDescent="0.3">
      <c r="B15" s="17" t="s">
        <v>50</v>
      </c>
      <c r="C15" s="14">
        <f>COUNTIF(Sheet1!H:H, Sheet2!$B13)/COUNT(Sheet1!$H:$H)</f>
        <v>0</v>
      </c>
      <c r="D15" s="4">
        <f>COUNTIF(Sheet1!I:I, Sheet2!$B13)/COUNT(Sheet1!$H:$H)</f>
        <v>0</v>
      </c>
      <c r="E15" s="4">
        <f>COUNTIF(Sheet1!J:J, Sheet2!$B13)/COUNT(Sheet1!$H:$H)</f>
        <v>0</v>
      </c>
      <c r="F15" s="4">
        <f>COUNTIF(Sheet1!K:K, Sheet2!$B13)/COUNT(Sheet1!$H:$H)</f>
        <v>0</v>
      </c>
      <c r="G15" s="4">
        <f>COUNTIF(Sheet1!L:L, Sheet2!$B13)/COUNT(Sheet1!$H:$H)</f>
        <v>0</v>
      </c>
      <c r="H15" s="4">
        <f>COUNTIF(Sheet1!M:M, Sheet2!$B13)/COUNT(Sheet1!$H:$H)</f>
        <v>0</v>
      </c>
      <c r="I15" s="4">
        <f>COUNTIF(Sheet1!N:N, Sheet2!$B13)/COUNT(Sheet1!$H:$H)</f>
        <v>0</v>
      </c>
      <c r="J15" s="4">
        <f>COUNTIF(Sheet1!O:O, Sheet2!$B13)/COUNT(Sheet1!$H:$H)</f>
        <v>0</v>
      </c>
      <c r="K15" s="4">
        <f>COUNTIF(Sheet1!P:P, Sheet2!$B13)/COUNT(Sheet1!$H:$H)</f>
        <v>7.1942446043165471E-3</v>
      </c>
      <c r="L15" s="4">
        <f>COUNTIF(Sheet1!Q:Q, Sheet2!$B13)/COUNT(Sheet1!$H:$H)</f>
        <v>7.1942446043165471E-3</v>
      </c>
      <c r="M15" s="4">
        <f>COUNTIF(Sheet1!R:R, Sheet2!$B13)/COUNT(Sheet1!$H:$H)</f>
        <v>0</v>
      </c>
      <c r="N15" s="4">
        <f>COUNTIF(Sheet1!S:S, Sheet2!$B13)/COUNT(Sheet1!$H:$H)</f>
        <v>0</v>
      </c>
      <c r="O15" s="4">
        <f>COUNTIF(Sheet1!T:T, Sheet2!$B13)/COUNT(Sheet1!$H:$H)</f>
        <v>0</v>
      </c>
      <c r="P15" s="4">
        <f>COUNTIF(Sheet1!U:U, Sheet2!$B13)/COUNT(Sheet1!$H:$H)</f>
        <v>1.4388489208633094E-2</v>
      </c>
      <c r="Q15" s="4">
        <f>COUNTIF(Sheet1!V:V, Sheet2!$B13)/COUNT(Sheet1!$H:$H)</f>
        <v>0</v>
      </c>
      <c r="R15" s="4">
        <f>COUNTIF(Sheet1!W:W, Sheet2!$B13)/COUNT(Sheet1!$H:$H)</f>
        <v>0</v>
      </c>
      <c r="S15" s="4">
        <f>COUNTIF(Sheet1!X:X, Sheet2!$B13)/COUNT(Sheet1!$H:$H)</f>
        <v>0</v>
      </c>
      <c r="T15" s="4">
        <f>COUNTIF(Sheet1!Y:Y, Sheet2!$B13)/COUNT(Sheet1!$H:$H)</f>
        <v>0</v>
      </c>
      <c r="U15" s="4">
        <f>COUNTIF(Sheet1!Z:Z, Sheet2!$B13)/COUNT(Sheet1!$H:$H)</f>
        <v>0</v>
      </c>
      <c r="V15" s="4">
        <f>COUNTIF(Sheet1!AA:AA, Sheet2!$B13)/COUNT(Sheet1!$H:$H)</f>
        <v>0</v>
      </c>
      <c r="W15" s="4">
        <f>COUNTIF(Sheet1!AB:AB, Sheet2!$B13)/COUNT(Sheet1!$H:$H)</f>
        <v>0</v>
      </c>
      <c r="X15" s="4">
        <f>COUNTIF(Sheet1!AC:AC, Sheet2!$B13)/COUNT(Sheet1!$H:$H)</f>
        <v>0</v>
      </c>
      <c r="Y15" s="4">
        <f>COUNTIF(Sheet1!AD:AD, Sheet2!$B13)/COUNT(Sheet1!$H:$H)</f>
        <v>0</v>
      </c>
      <c r="Z15" s="4">
        <f>COUNTIF(Sheet1!AE:AE, Sheet2!$B13)/COUNT(Sheet1!$H:$H)</f>
        <v>0</v>
      </c>
      <c r="AA15" s="9">
        <f>COUNTIF(Sheet1!AF:AF, Sheet2!$B13)/COUNT(Sheet1!$H:$H)</f>
        <v>0</v>
      </c>
    </row>
    <row r="16" spans="2:27" ht="17.25" thickBot="1" x14ac:dyDescent="0.35">
      <c r="B16" s="18" t="s">
        <v>48</v>
      </c>
      <c r="C16" s="15">
        <f>COUNTIF(Sheet1!H:H, Sheet2!$B14)/COUNT(Sheet1!$H:$H)</f>
        <v>0</v>
      </c>
      <c r="D16" s="10">
        <f>COUNTIF(Sheet1!I:I, Sheet2!$B14)/COUNT(Sheet1!$H:$H)</f>
        <v>0</v>
      </c>
      <c r="E16" s="10">
        <f>COUNTIF(Sheet1!J:J, Sheet2!$B14)/COUNT(Sheet1!$H:$H)</f>
        <v>0</v>
      </c>
      <c r="F16" s="10">
        <f>COUNTIF(Sheet1!K:K, Sheet2!$B14)/COUNT(Sheet1!$H:$H)</f>
        <v>0</v>
      </c>
      <c r="G16" s="10">
        <f>COUNTIF(Sheet1!L:L, Sheet2!$B14)/COUNT(Sheet1!$H:$H)</f>
        <v>0</v>
      </c>
      <c r="H16" s="10">
        <f>COUNTIF(Sheet1!M:M, Sheet2!$B14)/COUNT(Sheet1!$H:$H)</f>
        <v>0</v>
      </c>
      <c r="I16" s="10">
        <f>COUNTIF(Sheet1!N:N, Sheet2!$B14)/COUNT(Sheet1!$H:$H)</f>
        <v>0</v>
      </c>
      <c r="J16" s="10">
        <f>COUNTIF(Sheet1!O:O, Sheet2!$B14)/COUNT(Sheet1!$H:$H)</f>
        <v>0</v>
      </c>
      <c r="K16" s="10">
        <f>COUNTIF(Sheet1!P:P, Sheet2!$B14)/COUNT(Sheet1!$H:$H)</f>
        <v>7.1942446043165471E-3</v>
      </c>
      <c r="L16" s="10">
        <f>COUNTIF(Sheet1!Q:Q, Sheet2!$B14)/COUNT(Sheet1!$H:$H)</f>
        <v>0</v>
      </c>
      <c r="M16" s="10">
        <f>COUNTIF(Sheet1!R:R, Sheet2!$B14)/COUNT(Sheet1!$H:$H)</f>
        <v>7.1942446043165471E-3</v>
      </c>
      <c r="N16" s="10">
        <f>COUNTIF(Sheet1!S:S, Sheet2!$B14)/COUNT(Sheet1!$H:$H)</f>
        <v>0</v>
      </c>
      <c r="O16" s="10">
        <f>COUNTIF(Sheet1!T:T, Sheet2!$B14)/COUNT(Sheet1!$H:$H)</f>
        <v>0</v>
      </c>
      <c r="P16" s="10">
        <f>COUNTIF(Sheet1!U:U, Sheet2!$B14)/COUNT(Sheet1!$H:$H)</f>
        <v>0</v>
      </c>
      <c r="Q16" s="10">
        <f>COUNTIF(Sheet1!V:V, Sheet2!$B14)/COUNT(Sheet1!$H:$H)</f>
        <v>0</v>
      </c>
      <c r="R16" s="10">
        <f>COUNTIF(Sheet1!W:W, Sheet2!$B14)/COUNT(Sheet1!$H:$H)</f>
        <v>0</v>
      </c>
      <c r="S16" s="10">
        <f>COUNTIF(Sheet1!X:X, Sheet2!$B14)/COUNT(Sheet1!$H:$H)</f>
        <v>0</v>
      </c>
      <c r="T16" s="10">
        <f>COUNTIF(Sheet1!Y:Y, Sheet2!$B14)/COUNT(Sheet1!$H:$H)</f>
        <v>0</v>
      </c>
      <c r="U16" s="10">
        <f>COUNTIF(Sheet1!Z:Z, Sheet2!$B14)/COUNT(Sheet1!$H:$H)</f>
        <v>0</v>
      </c>
      <c r="V16" s="10">
        <f>COUNTIF(Sheet1!AA:AA, Sheet2!$B14)/COUNT(Sheet1!$H:$H)</f>
        <v>0</v>
      </c>
      <c r="W16" s="10">
        <f>COUNTIF(Sheet1!AB:AB, Sheet2!$B14)/COUNT(Sheet1!$H:$H)</f>
        <v>0</v>
      </c>
      <c r="X16" s="10">
        <f>COUNTIF(Sheet1!AC:AC, Sheet2!$B14)/COUNT(Sheet1!$H:$H)</f>
        <v>0</v>
      </c>
      <c r="Y16" s="10">
        <f>COUNTIF(Sheet1!AD:AD, Sheet2!$B14)/COUNT(Sheet1!$H:$H)</f>
        <v>0</v>
      </c>
      <c r="Z16" s="10">
        <f>COUNTIF(Sheet1!AE:AE, Sheet2!$B14)/COUNT(Sheet1!$H:$H)</f>
        <v>0</v>
      </c>
      <c r="AA16" s="11">
        <f>COUNTIF(Sheet1!AF:AF, Sheet2!$B14)/COUNT(Sheet1!$H:$H)</f>
        <v>0</v>
      </c>
    </row>
    <row r="17" spans="2:27" ht="17.25" thickBot="1" x14ac:dyDescent="0.35"/>
    <row r="18" spans="2:27" ht="17.25" thickBot="1" x14ac:dyDescent="0.35">
      <c r="B18" s="3" t="s">
        <v>53</v>
      </c>
      <c r="C18" s="12">
        <v>0</v>
      </c>
      <c r="D18" s="6">
        <v>1</v>
      </c>
      <c r="E18" s="6">
        <v>2</v>
      </c>
      <c r="F18" s="6">
        <v>3</v>
      </c>
      <c r="G18" s="6">
        <v>4</v>
      </c>
      <c r="H18" s="6">
        <v>5</v>
      </c>
      <c r="I18" s="6">
        <v>6</v>
      </c>
      <c r="J18" s="6">
        <v>7</v>
      </c>
      <c r="K18" s="6">
        <v>8</v>
      </c>
      <c r="L18" s="6">
        <v>9</v>
      </c>
      <c r="M18" s="6">
        <v>10</v>
      </c>
      <c r="N18" s="6">
        <v>11</v>
      </c>
      <c r="O18" s="6">
        <v>12</v>
      </c>
      <c r="P18" s="6">
        <v>13</v>
      </c>
      <c r="Q18" s="6">
        <v>14</v>
      </c>
      <c r="R18" s="6">
        <v>15</v>
      </c>
      <c r="S18" s="6">
        <v>16</v>
      </c>
      <c r="T18" s="6">
        <v>17</v>
      </c>
      <c r="U18" s="6">
        <v>18</v>
      </c>
      <c r="V18" s="6">
        <v>19</v>
      </c>
      <c r="W18" s="6">
        <v>20</v>
      </c>
      <c r="X18" s="6">
        <v>21</v>
      </c>
      <c r="Y18" s="6">
        <v>22</v>
      </c>
      <c r="Z18" s="6">
        <v>23</v>
      </c>
      <c r="AA18" s="7">
        <v>24</v>
      </c>
    </row>
    <row r="19" spans="2:27" x14ac:dyDescent="0.3">
      <c r="B19" s="16" t="s">
        <v>54</v>
      </c>
      <c r="C19" s="13">
        <f>COUNTIFS(Sheet1!H:H, Sheet2!$B1, Sheet1!$C:$C, Sheet2!$E$1)/COUNTIF(Sheet1!$C:$C,  Sheet2!$E$1)</f>
        <v>1</v>
      </c>
      <c r="D19" s="5">
        <f>COUNTIFS(Sheet1!I:I, Sheet2!$B1, Sheet1!$C:$C, Sheet2!$E$1)/COUNTIF(Sheet1!$C:$C,  Sheet2!$E$1)</f>
        <v>1</v>
      </c>
      <c r="E19" s="5">
        <f>COUNTIFS(Sheet1!J:J, Sheet2!$B1, Sheet1!$C:$C, Sheet2!$E$1)/COUNTIF(Sheet1!$C:$C,  Sheet2!$E$1)</f>
        <v>1</v>
      </c>
      <c r="F19" s="5">
        <f>COUNTIFS(Sheet1!K:K, Sheet2!$B1, Sheet1!$C:$C, Sheet2!$E$1)/COUNTIF(Sheet1!$C:$C,  Sheet2!$E$1)</f>
        <v>1</v>
      </c>
      <c r="G19" s="5">
        <f>COUNTIFS(Sheet1!L:L, Sheet2!$B1, Sheet1!$C:$C, Sheet2!$E$1)/COUNTIF(Sheet1!$C:$C,  Sheet2!$E$1)</f>
        <v>1</v>
      </c>
      <c r="H19" s="5">
        <f>COUNTIFS(Sheet1!M:M, Sheet2!$B1, Sheet1!$C:$C, Sheet2!$E$1)/COUNTIF(Sheet1!$C:$C,  Sheet2!$E$1)</f>
        <v>0.69230769230769229</v>
      </c>
      <c r="I19" s="5">
        <f>COUNTIFS(Sheet1!N:N, Sheet2!$B1, Sheet1!$C:$C, Sheet2!$E$1)/COUNTIF(Sheet1!$C:$C,  Sheet2!$E$1)</f>
        <v>0.15384615384615385</v>
      </c>
      <c r="J19" s="5">
        <f>COUNTIFS(Sheet1!O:O, Sheet2!$B1, Sheet1!$C:$C, Sheet2!$E$1)/COUNTIF(Sheet1!$C:$C,  Sheet2!$E$1)</f>
        <v>0</v>
      </c>
      <c r="K19" s="5">
        <f>COUNTIFS(Sheet1!P:P, Sheet2!$B1, Sheet1!$C:$C, Sheet2!$E$1)/COUNTIF(Sheet1!$C:$C,  Sheet2!$E$1)</f>
        <v>0</v>
      </c>
      <c r="L19" s="5">
        <f>COUNTIFS(Sheet1!Q:Q, Sheet2!$B1, Sheet1!$C:$C, Sheet2!$E$1)/COUNTIF(Sheet1!$C:$C,  Sheet2!$E$1)</f>
        <v>0</v>
      </c>
      <c r="M19" s="5">
        <f>COUNTIFS(Sheet1!R:R, Sheet2!$B1, Sheet1!$C:$C, Sheet2!$E$1)/COUNTIF(Sheet1!$C:$C,  Sheet2!$E$1)</f>
        <v>0</v>
      </c>
      <c r="N19" s="5">
        <f>COUNTIFS(Sheet1!S:S, Sheet2!$B1, Sheet1!$C:$C, Sheet2!$E$1)/COUNTIF(Sheet1!$C:$C,  Sheet2!$E$1)</f>
        <v>0</v>
      </c>
      <c r="O19" s="5">
        <f>COUNTIFS(Sheet1!T:T, Sheet2!$B1, Sheet1!$C:$C, Sheet2!$E$1)/COUNTIF(Sheet1!$C:$C,  Sheet2!$E$1)</f>
        <v>0</v>
      </c>
      <c r="P19" s="5">
        <f>COUNTIFS(Sheet1!U:U, Sheet2!$B1, Sheet1!$C:$C, Sheet2!$E$1)/COUNTIF(Sheet1!$C:$C,  Sheet2!$E$1)</f>
        <v>0</v>
      </c>
      <c r="Q19" s="5">
        <f>COUNTIFS(Sheet1!V:V, Sheet2!$B1, Sheet1!$C:$C, Sheet2!$E$1)/COUNTIF(Sheet1!$C:$C,  Sheet2!$E$1)</f>
        <v>0.30769230769230771</v>
      </c>
      <c r="R19" s="5">
        <f>COUNTIFS(Sheet1!W:W, Sheet2!$B1, Sheet1!$C:$C, Sheet2!$E$1)/COUNTIF(Sheet1!$C:$C,  Sheet2!$E$1)</f>
        <v>0.84615384615384615</v>
      </c>
      <c r="S19" s="5">
        <f>COUNTIFS(Sheet1!X:X, Sheet2!$B1, Sheet1!$C:$C, Sheet2!$E$1)/COUNTIF(Sheet1!$C:$C,  Sheet2!$E$1)</f>
        <v>0.84615384615384615</v>
      </c>
      <c r="T19" s="5">
        <f>COUNTIFS(Sheet1!Y:Y, Sheet2!$B1, Sheet1!$C:$C, Sheet2!$E$1)/COUNTIF(Sheet1!$C:$C,  Sheet2!$E$1)</f>
        <v>1</v>
      </c>
      <c r="U19" s="5">
        <f>COUNTIFS(Sheet1!Z:Z, Sheet2!$B1, Sheet1!$C:$C, Sheet2!$E$1)/COUNTIF(Sheet1!$C:$C,  Sheet2!$E$1)</f>
        <v>1</v>
      </c>
      <c r="V19" s="5">
        <f>COUNTIFS(Sheet1!AA:AA, Sheet2!$B1, Sheet1!$C:$C, Sheet2!$E$1)/COUNTIF(Sheet1!$C:$C,  Sheet2!$E$1)</f>
        <v>1</v>
      </c>
      <c r="W19" s="5">
        <f>COUNTIFS(Sheet1!AB:AB, Sheet2!$B1, Sheet1!$C:$C, Sheet2!$E$1)/COUNTIF(Sheet1!$C:$C,  Sheet2!$E$1)</f>
        <v>1</v>
      </c>
      <c r="X19" s="5">
        <f>COUNTIFS(Sheet1!AC:AC, Sheet2!$B1, Sheet1!$C:$C, Sheet2!$E$1)/COUNTIF(Sheet1!$C:$C,  Sheet2!$E$1)</f>
        <v>1</v>
      </c>
      <c r="Y19" s="5">
        <f>COUNTIFS(Sheet1!AD:AD, Sheet2!$B1, Sheet1!$C:$C, Sheet2!$E$1)/COUNTIF(Sheet1!$C:$C,  Sheet2!$E$1)</f>
        <v>1</v>
      </c>
      <c r="Z19" s="5">
        <f>COUNTIFS(Sheet1!AE:AE, Sheet2!$B1, Sheet1!$C:$C, Sheet2!$E$1)/COUNTIF(Sheet1!$C:$C,  Sheet2!$E$1)</f>
        <v>1</v>
      </c>
      <c r="AA19" s="8">
        <f>COUNTIFS(Sheet1!AF:AF, Sheet2!$B1, Sheet1!$C:$C, Sheet2!$E$1)/COUNTIF(Sheet1!$C:$C,  Sheet2!$E$1)</f>
        <v>1</v>
      </c>
    </row>
    <row r="20" spans="2:27" x14ac:dyDescent="0.3">
      <c r="B20" s="17" t="s">
        <v>5</v>
      </c>
      <c r="C20" s="14">
        <f>COUNTIFS(Sheet1!H:H, Sheet2!$B2, Sheet1!$C:$C, Sheet2!$E$1)/COUNTIF(Sheet1!$C:$C,  Sheet2!$E$1)</f>
        <v>0</v>
      </c>
      <c r="D20" s="4">
        <f>COUNTIFS(Sheet1!I:I, Sheet2!$B2, Sheet1!$C:$C, Sheet2!$E$1)/COUNTIF(Sheet1!$C:$C,  Sheet2!$E$1)</f>
        <v>0</v>
      </c>
      <c r="E20" s="4">
        <f>COUNTIFS(Sheet1!J:J, Sheet2!$B2, Sheet1!$C:$C, Sheet2!$E$1)/COUNTIF(Sheet1!$C:$C,  Sheet2!$E$1)</f>
        <v>0</v>
      </c>
      <c r="F20" s="4">
        <f>COUNTIFS(Sheet1!K:K, Sheet2!$B2, Sheet1!$C:$C, Sheet2!$E$1)/COUNTIF(Sheet1!$C:$C,  Sheet2!$E$1)</f>
        <v>0</v>
      </c>
      <c r="G20" s="4">
        <f>COUNTIFS(Sheet1!L:L, Sheet2!$B2, Sheet1!$C:$C, Sheet2!$E$1)/COUNTIF(Sheet1!$C:$C,  Sheet2!$E$1)</f>
        <v>0</v>
      </c>
      <c r="H20" s="4">
        <f>COUNTIFS(Sheet1!M:M, Sheet2!$B2, Sheet1!$C:$C, Sheet2!$E$1)/COUNTIF(Sheet1!$C:$C,  Sheet2!$E$1)</f>
        <v>7.6923076923076927E-2</v>
      </c>
      <c r="I20" s="4">
        <f>COUNTIFS(Sheet1!N:N, Sheet2!$B2, Sheet1!$C:$C, Sheet2!$E$1)/COUNTIF(Sheet1!$C:$C,  Sheet2!$E$1)</f>
        <v>0.53846153846153844</v>
      </c>
      <c r="J20" s="4">
        <f>COUNTIFS(Sheet1!O:O, Sheet2!$B2, Sheet1!$C:$C, Sheet2!$E$1)/COUNTIF(Sheet1!$C:$C,  Sheet2!$E$1)</f>
        <v>0.61538461538461542</v>
      </c>
      <c r="K20" s="4">
        <f>COUNTIFS(Sheet1!P:P, Sheet2!$B2, Sheet1!$C:$C, Sheet2!$E$1)/COUNTIF(Sheet1!$C:$C,  Sheet2!$E$1)</f>
        <v>0.46153846153846156</v>
      </c>
      <c r="L20" s="4">
        <f>COUNTIFS(Sheet1!Q:Q, Sheet2!$B2, Sheet1!$C:$C, Sheet2!$E$1)/COUNTIF(Sheet1!$C:$C,  Sheet2!$E$1)</f>
        <v>0.53846153846153844</v>
      </c>
      <c r="M20" s="4">
        <f>COUNTIFS(Sheet1!R:R, Sheet2!$B2, Sheet1!$C:$C, Sheet2!$E$1)/COUNTIF(Sheet1!$C:$C,  Sheet2!$E$1)</f>
        <v>0.46153846153846156</v>
      </c>
      <c r="N20" s="4">
        <f>COUNTIFS(Sheet1!S:S, Sheet2!$B2, Sheet1!$C:$C, Sheet2!$E$1)/COUNTIF(Sheet1!$C:$C,  Sheet2!$E$1)</f>
        <v>0.53846153846153844</v>
      </c>
      <c r="O20" s="4">
        <f>COUNTIFS(Sheet1!T:T, Sheet2!$B2, Sheet1!$C:$C, Sheet2!$E$1)/COUNTIF(Sheet1!$C:$C,  Sheet2!$E$1)</f>
        <v>0.53846153846153844</v>
      </c>
      <c r="P20" s="4">
        <f>COUNTIFS(Sheet1!U:U, Sheet2!$B2, Sheet1!$C:$C, Sheet2!$E$1)/COUNTIF(Sheet1!$C:$C,  Sheet2!$E$1)</f>
        <v>0.61538461538461542</v>
      </c>
      <c r="Q20" s="4">
        <f>COUNTIFS(Sheet1!V:V, Sheet2!$B2, Sheet1!$C:$C, Sheet2!$E$1)/COUNTIF(Sheet1!$C:$C,  Sheet2!$E$1)</f>
        <v>0.15384615384615385</v>
      </c>
      <c r="R20" s="4">
        <f>COUNTIFS(Sheet1!W:W, Sheet2!$B2, Sheet1!$C:$C, Sheet2!$E$1)/COUNTIF(Sheet1!$C:$C,  Sheet2!$E$1)</f>
        <v>0</v>
      </c>
      <c r="S20" s="4">
        <f>COUNTIFS(Sheet1!X:X, Sheet2!$B2, Sheet1!$C:$C, Sheet2!$E$1)/COUNTIF(Sheet1!$C:$C,  Sheet2!$E$1)</f>
        <v>0</v>
      </c>
      <c r="T20" s="4">
        <f>COUNTIFS(Sheet1!Y:Y, Sheet2!$B2, Sheet1!$C:$C, Sheet2!$E$1)/COUNTIF(Sheet1!$C:$C,  Sheet2!$E$1)</f>
        <v>0</v>
      </c>
      <c r="U20" s="4">
        <f>COUNTIFS(Sheet1!Z:Z, Sheet2!$B2, Sheet1!$C:$C, Sheet2!$E$1)/COUNTIF(Sheet1!$C:$C,  Sheet2!$E$1)</f>
        <v>0</v>
      </c>
      <c r="V20" s="4">
        <f>COUNTIFS(Sheet1!AA:AA, Sheet2!$B2, Sheet1!$C:$C, Sheet2!$E$1)/COUNTIF(Sheet1!$C:$C,  Sheet2!$E$1)</f>
        <v>0</v>
      </c>
      <c r="W20" s="4">
        <f>COUNTIFS(Sheet1!AB:AB, Sheet2!$B2, Sheet1!$C:$C, Sheet2!$E$1)/COUNTIF(Sheet1!$C:$C,  Sheet2!$E$1)</f>
        <v>0</v>
      </c>
      <c r="X20" s="4">
        <f>COUNTIFS(Sheet1!AC:AC, Sheet2!$B2, Sheet1!$C:$C, Sheet2!$E$1)/COUNTIF(Sheet1!$C:$C,  Sheet2!$E$1)</f>
        <v>0</v>
      </c>
      <c r="Y20" s="4">
        <f>COUNTIFS(Sheet1!AD:AD, Sheet2!$B2, Sheet1!$C:$C, Sheet2!$E$1)/COUNTIF(Sheet1!$C:$C,  Sheet2!$E$1)</f>
        <v>0</v>
      </c>
      <c r="Z20" s="4">
        <f>COUNTIFS(Sheet1!AE:AE, Sheet2!$B2, Sheet1!$C:$C, Sheet2!$E$1)/COUNTIF(Sheet1!$C:$C,  Sheet2!$E$1)</f>
        <v>0</v>
      </c>
      <c r="AA20" s="9">
        <f>COUNTIFS(Sheet1!AF:AF, Sheet2!$B2, Sheet1!$C:$C, Sheet2!$E$1)/COUNTIF(Sheet1!$C:$C,  Sheet2!$E$1)</f>
        <v>0</v>
      </c>
    </row>
    <row r="21" spans="2:27" x14ac:dyDescent="0.3">
      <c r="B21" s="17" t="s">
        <v>6</v>
      </c>
      <c r="C21" s="14">
        <f>COUNTIFS(Sheet1!H:H, Sheet2!$B3, Sheet1!$C:$C, Sheet2!$E$1)/COUNTIF(Sheet1!$C:$C,  Sheet2!$E$1)</f>
        <v>0</v>
      </c>
      <c r="D21" s="4">
        <f>COUNTIFS(Sheet1!I:I, Sheet2!$B3, Sheet1!$C:$C, Sheet2!$E$1)/COUNTIF(Sheet1!$C:$C,  Sheet2!$E$1)</f>
        <v>0</v>
      </c>
      <c r="E21" s="4">
        <f>COUNTIFS(Sheet1!J:J, Sheet2!$B3, Sheet1!$C:$C, Sheet2!$E$1)/COUNTIF(Sheet1!$C:$C,  Sheet2!$E$1)</f>
        <v>0</v>
      </c>
      <c r="F21" s="4">
        <f>COUNTIFS(Sheet1!K:K, Sheet2!$B3, Sheet1!$C:$C, Sheet2!$E$1)/COUNTIF(Sheet1!$C:$C,  Sheet2!$E$1)</f>
        <v>0</v>
      </c>
      <c r="G21" s="4">
        <f>COUNTIFS(Sheet1!L:L, Sheet2!$B3, Sheet1!$C:$C, Sheet2!$E$1)/COUNTIF(Sheet1!$C:$C,  Sheet2!$E$1)</f>
        <v>0</v>
      </c>
      <c r="H21" s="4">
        <f>COUNTIFS(Sheet1!M:M, Sheet2!$B3, Sheet1!$C:$C, Sheet2!$E$1)/COUNTIF(Sheet1!$C:$C,  Sheet2!$E$1)</f>
        <v>0</v>
      </c>
      <c r="I21" s="4">
        <f>COUNTIFS(Sheet1!N:N, Sheet2!$B3, Sheet1!$C:$C, Sheet2!$E$1)/COUNTIF(Sheet1!$C:$C,  Sheet2!$E$1)</f>
        <v>0</v>
      </c>
      <c r="J21" s="4">
        <f>COUNTIFS(Sheet1!O:O, Sheet2!$B3, Sheet1!$C:$C, Sheet2!$E$1)/COUNTIF(Sheet1!$C:$C,  Sheet2!$E$1)</f>
        <v>0</v>
      </c>
      <c r="K21" s="4">
        <f>COUNTIFS(Sheet1!P:P, Sheet2!$B3, Sheet1!$C:$C, Sheet2!$E$1)/COUNTIF(Sheet1!$C:$C,  Sheet2!$E$1)</f>
        <v>0</v>
      </c>
      <c r="L21" s="4">
        <f>COUNTIFS(Sheet1!Q:Q, Sheet2!$B3, Sheet1!$C:$C, Sheet2!$E$1)/COUNTIF(Sheet1!$C:$C,  Sheet2!$E$1)</f>
        <v>0.15384615384615385</v>
      </c>
      <c r="M21" s="4">
        <f>COUNTIFS(Sheet1!R:R, Sheet2!$B3, Sheet1!$C:$C, Sheet2!$E$1)/COUNTIF(Sheet1!$C:$C,  Sheet2!$E$1)</f>
        <v>0</v>
      </c>
      <c r="N21" s="4">
        <f>COUNTIFS(Sheet1!S:S, Sheet2!$B3, Sheet1!$C:$C, Sheet2!$E$1)/COUNTIF(Sheet1!$C:$C,  Sheet2!$E$1)</f>
        <v>0</v>
      </c>
      <c r="O21" s="4">
        <f>COUNTIFS(Sheet1!T:T, Sheet2!$B3, Sheet1!$C:$C, Sheet2!$E$1)/COUNTIF(Sheet1!$C:$C,  Sheet2!$E$1)</f>
        <v>0</v>
      </c>
      <c r="P21" s="4">
        <f>COUNTIFS(Sheet1!U:U, Sheet2!$B3, Sheet1!$C:$C, Sheet2!$E$1)/COUNTIF(Sheet1!$C:$C,  Sheet2!$E$1)</f>
        <v>0</v>
      </c>
      <c r="Q21" s="4">
        <f>COUNTIFS(Sheet1!V:V, Sheet2!$B3, Sheet1!$C:$C, Sheet2!$E$1)/COUNTIF(Sheet1!$C:$C,  Sheet2!$E$1)</f>
        <v>0</v>
      </c>
      <c r="R21" s="4">
        <f>COUNTIFS(Sheet1!W:W, Sheet2!$B3, Sheet1!$C:$C, Sheet2!$E$1)/COUNTIF(Sheet1!$C:$C,  Sheet2!$E$1)</f>
        <v>0.15384615384615385</v>
      </c>
      <c r="S21" s="4">
        <f>COUNTIFS(Sheet1!X:X, Sheet2!$B3, Sheet1!$C:$C, Sheet2!$E$1)/COUNTIF(Sheet1!$C:$C,  Sheet2!$E$1)</f>
        <v>0.15384615384615385</v>
      </c>
      <c r="T21" s="4">
        <f>COUNTIFS(Sheet1!Y:Y, Sheet2!$B3, Sheet1!$C:$C, Sheet2!$E$1)/COUNTIF(Sheet1!$C:$C,  Sheet2!$E$1)</f>
        <v>0</v>
      </c>
      <c r="U21" s="4">
        <f>COUNTIFS(Sheet1!Z:Z, Sheet2!$B3, Sheet1!$C:$C, Sheet2!$E$1)/COUNTIF(Sheet1!$C:$C,  Sheet2!$E$1)</f>
        <v>0</v>
      </c>
      <c r="V21" s="4">
        <f>COUNTIFS(Sheet1!AA:AA, Sheet2!$B3, Sheet1!$C:$C, Sheet2!$E$1)/COUNTIF(Sheet1!$C:$C,  Sheet2!$E$1)</f>
        <v>0</v>
      </c>
      <c r="W21" s="4">
        <f>COUNTIFS(Sheet1!AB:AB, Sheet2!$B3, Sheet1!$C:$C, Sheet2!$E$1)/COUNTIF(Sheet1!$C:$C,  Sheet2!$E$1)</f>
        <v>0</v>
      </c>
      <c r="X21" s="4">
        <f>COUNTIFS(Sheet1!AC:AC, Sheet2!$B3, Sheet1!$C:$C, Sheet2!$E$1)/COUNTIF(Sheet1!$C:$C,  Sheet2!$E$1)</f>
        <v>0</v>
      </c>
      <c r="Y21" s="4">
        <f>COUNTIFS(Sheet1!AD:AD, Sheet2!$B3, Sheet1!$C:$C, Sheet2!$E$1)/COUNTIF(Sheet1!$C:$C,  Sheet2!$E$1)</f>
        <v>0</v>
      </c>
      <c r="Z21" s="4">
        <f>COUNTIFS(Sheet1!AE:AE, Sheet2!$B3, Sheet1!$C:$C, Sheet2!$E$1)/COUNTIF(Sheet1!$C:$C,  Sheet2!$E$1)</f>
        <v>0</v>
      </c>
      <c r="AA21" s="9">
        <f>COUNTIFS(Sheet1!AF:AF, Sheet2!$B3, Sheet1!$C:$C, Sheet2!$E$1)/COUNTIF(Sheet1!$C:$C,  Sheet2!$E$1)</f>
        <v>0</v>
      </c>
    </row>
    <row r="22" spans="2:27" x14ac:dyDescent="0.3">
      <c r="B22" s="17" t="s">
        <v>7</v>
      </c>
      <c r="C22" s="14">
        <f>COUNTIFS(Sheet1!H:H, Sheet2!$B4, Sheet1!$C:$C, Sheet2!$E$1)/COUNTIF(Sheet1!$C:$C,  Sheet2!$E$1)</f>
        <v>0</v>
      </c>
      <c r="D22" s="4">
        <f>COUNTIFS(Sheet1!I:I, Sheet2!$B4, Sheet1!$C:$C, Sheet2!$E$1)/COUNTIF(Sheet1!$C:$C,  Sheet2!$E$1)</f>
        <v>0</v>
      </c>
      <c r="E22" s="4">
        <f>COUNTIFS(Sheet1!J:J, Sheet2!$B4, Sheet1!$C:$C, Sheet2!$E$1)/COUNTIF(Sheet1!$C:$C,  Sheet2!$E$1)</f>
        <v>0</v>
      </c>
      <c r="F22" s="4">
        <f>COUNTIFS(Sheet1!K:K, Sheet2!$B4, Sheet1!$C:$C, Sheet2!$E$1)/COUNTIF(Sheet1!$C:$C,  Sheet2!$E$1)</f>
        <v>0</v>
      </c>
      <c r="G22" s="4">
        <f>COUNTIFS(Sheet1!L:L, Sheet2!$B4, Sheet1!$C:$C, Sheet2!$E$1)/COUNTIF(Sheet1!$C:$C,  Sheet2!$E$1)</f>
        <v>0</v>
      </c>
      <c r="H22" s="4">
        <f>COUNTIFS(Sheet1!M:M, Sheet2!$B4, Sheet1!$C:$C, Sheet2!$E$1)/COUNTIF(Sheet1!$C:$C,  Sheet2!$E$1)</f>
        <v>0</v>
      </c>
      <c r="I22" s="4">
        <f>COUNTIFS(Sheet1!N:N, Sheet2!$B4, Sheet1!$C:$C, Sheet2!$E$1)/COUNTIF(Sheet1!$C:$C,  Sheet2!$E$1)</f>
        <v>0</v>
      </c>
      <c r="J22" s="4">
        <f>COUNTIFS(Sheet1!O:O, Sheet2!$B4, Sheet1!$C:$C, Sheet2!$E$1)/COUNTIF(Sheet1!$C:$C,  Sheet2!$E$1)</f>
        <v>0</v>
      </c>
      <c r="K22" s="4">
        <f>COUNTIFS(Sheet1!P:P, Sheet2!$B4, Sheet1!$C:$C, Sheet2!$E$1)/COUNTIF(Sheet1!$C:$C,  Sheet2!$E$1)</f>
        <v>0</v>
      </c>
      <c r="L22" s="4">
        <f>COUNTIFS(Sheet1!Q:Q, Sheet2!$B4, Sheet1!$C:$C, Sheet2!$E$1)/COUNTIF(Sheet1!$C:$C,  Sheet2!$E$1)</f>
        <v>0</v>
      </c>
      <c r="M22" s="4">
        <f>COUNTIFS(Sheet1!R:R, Sheet2!$B4, Sheet1!$C:$C, Sheet2!$E$1)/COUNTIF(Sheet1!$C:$C,  Sheet2!$E$1)</f>
        <v>0</v>
      </c>
      <c r="N22" s="4">
        <f>COUNTIFS(Sheet1!S:S, Sheet2!$B4, Sheet1!$C:$C, Sheet2!$E$1)/COUNTIF(Sheet1!$C:$C,  Sheet2!$E$1)</f>
        <v>0</v>
      </c>
      <c r="O22" s="4">
        <f>COUNTIFS(Sheet1!T:T, Sheet2!$B4, Sheet1!$C:$C, Sheet2!$E$1)/COUNTIF(Sheet1!$C:$C,  Sheet2!$E$1)</f>
        <v>0</v>
      </c>
      <c r="P22" s="4">
        <f>COUNTIFS(Sheet1!U:U, Sheet2!$B4, Sheet1!$C:$C, Sheet2!$E$1)/COUNTIF(Sheet1!$C:$C,  Sheet2!$E$1)</f>
        <v>0</v>
      </c>
      <c r="Q22" s="4">
        <f>COUNTIFS(Sheet1!V:V, Sheet2!$B4, Sheet1!$C:$C, Sheet2!$E$1)/COUNTIF(Sheet1!$C:$C,  Sheet2!$E$1)</f>
        <v>0</v>
      </c>
      <c r="R22" s="4">
        <f>COUNTIFS(Sheet1!W:W, Sheet2!$B4, Sheet1!$C:$C, Sheet2!$E$1)/COUNTIF(Sheet1!$C:$C,  Sheet2!$E$1)</f>
        <v>0</v>
      </c>
      <c r="S22" s="4">
        <f>COUNTIFS(Sheet1!X:X, Sheet2!$B4, Sheet1!$C:$C, Sheet2!$E$1)/COUNTIF(Sheet1!$C:$C,  Sheet2!$E$1)</f>
        <v>0</v>
      </c>
      <c r="T22" s="4">
        <f>COUNTIFS(Sheet1!Y:Y, Sheet2!$B4, Sheet1!$C:$C, Sheet2!$E$1)/COUNTIF(Sheet1!$C:$C,  Sheet2!$E$1)</f>
        <v>0</v>
      </c>
      <c r="U22" s="4">
        <f>COUNTIFS(Sheet1!Z:Z, Sheet2!$B4, Sheet1!$C:$C, Sheet2!$E$1)/COUNTIF(Sheet1!$C:$C,  Sheet2!$E$1)</f>
        <v>0</v>
      </c>
      <c r="V22" s="4">
        <f>COUNTIFS(Sheet1!AA:AA, Sheet2!$B4, Sheet1!$C:$C, Sheet2!$E$1)/COUNTIF(Sheet1!$C:$C,  Sheet2!$E$1)</f>
        <v>0</v>
      </c>
      <c r="W22" s="4">
        <f>COUNTIFS(Sheet1!AB:AB, Sheet2!$B4, Sheet1!$C:$C, Sheet2!$E$1)/COUNTIF(Sheet1!$C:$C,  Sheet2!$E$1)</f>
        <v>0</v>
      </c>
      <c r="X22" s="4">
        <f>COUNTIFS(Sheet1!AC:AC, Sheet2!$B4, Sheet1!$C:$C, Sheet2!$E$1)/COUNTIF(Sheet1!$C:$C,  Sheet2!$E$1)</f>
        <v>0</v>
      </c>
      <c r="Y22" s="4">
        <f>COUNTIFS(Sheet1!AD:AD, Sheet2!$B4, Sheet1!$C:$C, Sheet2!$E$1)/COUNTIF(Sheet1!$C:$C,  Sheet2!$E$1)</f>
        <v>0</v>
      </c>
      <c r="Z22" s="4">
        <f>COUNTIFS(Sheet1!AE:AE, Sheet2!$B4, Sheet1!$C:$C, Sheet2!$E$1)/COUNTIF(Sheet1!$C:$C,  Sheet2!$E$1)</f>
        <v>0</v>
      </c>
      <c r="AA22" s="9">
        <f>COUNTIFS(Sheet1!AF:AF, Sheet2!$B4, Sheet1!$C:$C, Sheet2!$E$1)/COUNTIF(Sheet1!$C:$C,  Sheet2!$E$1)</f>
        <v>0</v>
      </c>
    </row>
    <row r="23" spans="2:27" x14ac:dyDescent="0.3">
      <c r="B23" s="17" t="s">
        <v>8</v>
      </c>
      <c r="C23" s="14">
        <f>COUNTIFS(Sheet1!H:H, Sheet2!$B5, Sheet1!$C:$C, Sheet2!$E$1)/COUNTIF(Sheet1!$C:$C,  Sheet2!$E$1)</f>
        <v>0</v>
      </c>
      <c r="D23" s="4">
        <f>COUNTIFS(Sheet1!I:I, Sheet2!$B5, Sheet1!$C:$C, Sheet2!$E$1)/COUNTIF(Sheet1!$C:$C,  Sheet2!$E$1)</f>
        <v>0</v>
      </c>
      <c r="E23" s="4">
        <f>COUNTIFS(Sheet1!J:J, Sheet2!$B5, Sheet1!$C:$C, Sheet2!$E$1)/COUNTIF(Sheet1!$C:$C,  Sheet2!$E$1)</f>
        <v>0</v>
      </c>
      <c r="F23" s="4">
        <f>COUNTIFS(Sheet1!K:K, Sheet2!$B5, Sheet1!$C:$C, Sheet2!$E$1)/COUNTIF(Sheet1!$C:$C,  Sheet2!$E$1)</f>
        <v>0</v>
      </c>
      <c r="G23" s="4">
        <f>COUNTIFS(Sheet1!L:L, Sheet2!$B5, Sheet1!$C:$C, Sheet2!$E$1)/COUNTIF(Sheet1!$C:$C,  Sheet2!$E$1)</f>
        <v>0</v>
      </c>
      <c r="H23" s="4">
        <f>COUNTIFS(Sheet1!M:M, Sheet2!$B5, Sheet1!$C:$C, Sheet2!$E$1)/COUNTIF(Sheet1!$C:$C,  Sheet2!$E$1)</f>
        <v>0</v>
      </c>
      <c r="I23" s="4">
        <f>COUNTIFS(Sheet1!N:N, Sheet2!$B5, Sheet1!$C:$C, Sheet2!$E$1)/COUNTIF(Sheet1!$C:$C,  Sheet2!$E$1)</f>
        <v>0</v>
      </c>
      <c r="J23" s="4">
        <f>COUNTIFS(Sheet1!O:O, Sheet2!$B5, Sheet1!$C:$C, Sheet2!$E$1)/COUNTIF(Sheet1!$C:$C,  Sheet2!$E$1)</f>
        <v>0</v>
      </c>
      <c r="K23" s="4">
        <f>COUNTIFS(Sheet1!P:P, Sheet2!$B5, Sheet1!$C:$C, Sheet2!$E$1)/COUNTIF(Sheet1!$C:$C,  Sheet2!$E$1)</f>
        <v>0</v>
      </c>
      <c r="L23" s="4">
        <f>COUNTIFS(Sheet1!Q:Q, Sheet2!$B5, Sheet1!$C:$C, Sheet2!$E$1)/COUNTIF(Sheet1!$C:$C,  Sheet2!$E$1)</f>
        <v>0</v>
      </c>
      <c r="M23" s="4">
        <f>COUNTIFS(Sheet1!R:R, Sheet2!$B5, Sheet1!$C:$C, Sheet2!$E$1)/COUNTIF(Sheet1!$C:$C,  Sheet2!$E$1)</f>
        <v>7.6923076923076927E-2</v>
      </c>
      <c r="N23" s="4">
        <f>COUNTIFS(Sheet1!S:S, Sheet2!$B5, Sheet1!$C:$C, Sheet2!$E$1)/COUNTIF(Sheet1!$C:$C,  Sheet2!$E$1)</f>
        <v>0</v>
      </c>
      <c r="O23" s="4">
        <f>COUNTIFS(Sheet1!T:T, Sheet2!$B5, Sheet1!$C:$C, Sheet2!$E$1)/COUNTIF(Sheet1!$C:$C,  Sheet2!$E$1)</f>
        <v>0</v>
      </c>
      <c r="P23" s="4">
        <f>COUNTIFS(Sheet1!U:U, Sheet2!$B5, Sheet1!$C:$C, Sheet2!$E$1)/COUNTIF(Sheet1!$C:$C,  Sheet2!$E$1)</f>
        <v>0</v>
      </c>
      <c r="Q23" s="4">
        <f>COUNTIFS(Sheet1!V:V, Sheet2!$B5, Sheet1!$C:$C, Sheet2!$E$1)/COUNTIF(Sheet1!$C:$C,  Sheet2!$E$1)</f>
        <v>0</v>
      </c>
      <c r="R23" s="4">
        <f>COUNTIFS(Sheet1!W:W, Sheet2!$B5, Sheet1!$C:$C, Sheet2!$E$1)/COUNTIF(Sheet1!$C:$C,  Sheet2!$E$1)</f>
        <v>0</v>
      </c>
      <c r="S23" s="4">
        <f>COUNTIFS(Sheet1!X:X, Sheet2!$B5, Sheet1!$C:$C, Sheet2!$E$1)/COUNTIF(Sheet1!$C:$C,  Sheet2!$E$1)</f>
        <v>0</v>
      </c>
      <c r="T23" s="4">
        <f>COUNTIFS(Sheet1!Y:Y, Sheet2!$B5, Sheet1!$C:$C, Sheet2!$E$1)/COUNTIF(Sheet1!$C:$C,  Sheet2!$E$1)</f>
        <v>0</v>
      </c>
      <c r="U23" s="4">
        <f>COUNTIFS(Sheet1!Z:Z, Sheet2!$B5, Sheet1!$C:$C, Sheet2!$E$1)/COUNTIF(Sheet1!$C:$C,  Sheet2!$E$1)</f>
        <v>0</v>
      </c>
      <c r="V23" s="4">
        <f>COUNTIFS(Sheet1!AA:AA, Sheet2!$B5, Sheet1!$C:$C, Sheet2!$E$1)/COUNTIF(Sheet1!$C:$C,  Sheet2!$E$1)</f>
        <v>0</v>
      </c>
      <c r="W23" s="4">
        <f>COUNTIFS(Sheet1!AB:AB, Sheet2!$B5, Sheet1!$C:$C, Sheet2!$E$1)/COUNTIF(Sheet1!$C:$C,  Sheet2!$E$1)</f>
        <v>0</v>
      </c>
      <c r="X23" s="4">
        <f>COUNTIFS(Sheet1!AC:AC, Sheet2!$B5, Sheet1!$C:$C, Sheet2!$E$1)/COUNTIF(Sheet1!$C:$C,  Sheet2!$E$1)</f>
        <v>0</v>
      </c>
      <c r="Y23" s="4">
        <f>COUNTIFS(Sheet1!AD:AD, Sheet2!$B5, Sheet1!$C:$C, Sheet2!$E$1)/COUNTIF(Sheet1!$C:$C,  Sheet2!$E$1)</f>
        <v>0</v>
      </c>
      <c r="Z23" s="4">
        <f>COUNTIFS(Sheet1!AE:AE, Sheet2!$B5, Sheet1!$C:$C, Sheet2!$E$1)/COUNTIF(Sheet1!$C:$C,  Sheet2!$E$1)</f>
        <v>0</v>
      </c>
      <c r="AA23" s="9">
        <f>COUNTIFS(Sheet1!AF:AF, Sheet2!$B5, Sheet1!$C:$C, Sheet2!$E$1)/COUNTIF(Sheet1!$C:$C,  Sheet2!$E$1)</f>
        <v>0</v>
      </c>
    </row>
    <row r="24" spans="2:27" x14ac:dyDescent="0.3">
      <c r="B24" s="17" t="s">
        <v>9</v>
      </c>
      <c r="C24" s="14">
        <f>COUNTIFS(Sheet1!H:H, Sheet2!$B6, Sheet1!$C:$C, Sheet2!$E$1)/COUNTIF(Sheet1!$C:$C,  Sheet2!$E$1)</f>
        <v>0</v>
      </c>
      <c r="D24" s="4">
        <f>COUNTIFS(Sheet1!I:I, Sheet2!$B6, Sheet1!$C:$C, Sheet2!$E$1)/COUNTIF(Sheet1!$C:$C,  Sheet2!$E$1)</f>
        <v>0</v>
      </c>
      <c r="E24" s="4">
        <f>COUNTIFS(Sheet1!J:J, Sheet2!$B6, Sheet1!$C:$C, Sheet2!$E$1)/COUNTIF(Sheet1!$C:$C,  Sheet2!$E$1)</f>
        <v>0</v>
      </c>
      <c r="F24" s="4">
        <f>COUNTIFS(Sheet1!K:K, Sheet2!$B6, Sheet1!$C:$C, Sheet2!$E$1)/COUNTIF(Sheet1!$C:$C,  Sheet2!$E$1)</f>
        <v>0</v>
      </c>
      <c r="G24" s="4">
        <f>COUNTIFS(Sheet1!L:L, Sheet2!$B6, Sheet1!$C:$C, Sheet2!$E$1)/COUNTIF(Sheet1!$C:$C,  Sheet2!$E$1)</f>
        <v>0</v>
      </c>
      <c r="H24" s="4">
        <f>COUNTIFS(Sheet1!M:M, Sheet2!$B6, Sheet1!$C:$C, Sheet2!$E$1)/COUNTIF(Sheet1!$C:$C,  Sheet2!$E$1)</f>
        <v>0.15384615384615385</v>
      </c>
      <c r="I24" s="4">
        <f>COUNTIFS(Sheet1!N:N, Sheet2!$B6, Sheet1!$C:$C, Sheet2!$E$1)/COUNTIF(Sheet1!$C:$C,  Sheet2!$E$1)</f>
        <v>0.30769230769230771</v>
      </c>
      <c r="J24" s="4">
        <f>COUNTIFS(Sheet1!O:O, Sheet2!$B6, Sheet1!$C:$C, Sheet2!$E$1)/COUNTIF(Sheet1!$C:$C,  Sheet2!$E$1)</f>
        <v>0.30769230769230771</v>
      </c>
      <c r="K24" s="4">
        <f>COUNTIFS(Sheet1!P:P, Sheet2!$B6, Sheet1!$C:$C, Sheet2!$E$1)/COUNTIF(Sheet1!$C:$C,  Sheet2!$E$1)</f>
        <v>0.30769230769230771</v>
      </c>
      <c r="L24" s="4">
        <f>COUNTIFS(Sheet1!Q:Q, Sheet2!$B6, Sheet1!$C:$C, Sheet2!$E$1)/COUNTIF(Sheet1!$C:$C,  Sheet2!$E$1)</f>
        <v>0.30769230769230771</v>
      </c>
      <c r="M24" s="4">
        <f>COUNTIFS(Sheet1!R:R, Sheet2!$B6, Sheet1!$C:$C, Sheet2!$E$1)/COUNTIF(Sheet1!$C:$C,  Sheet2!$E$1)</f>
        <v>0.46153846153846156</v>
      </c>
      <c r="N24" s="4">
        <f>COUNTIFS(Sheet1!S:S, Sheet2!$B6, Sheet1!$C:$C, Sheet2!$E$1)/COUNTIF(Sheet1!$C:$C,  Sheet2!$E$1)</f>
        <v>0.30769230769230771</v>
      </c>
      <c r="O24" s="4">
        <f>COUNTIFS(Sheet1!T:T, Sheet2!$B6, Sheet1!$C:$C, Sheet2!$E$1)/COUNTIF(Sheet1!$C:$C,  Sheet2!$E$1)</f>
        <v>0.15384615384615385</v>
      </c>
      <c r="P24" s="4">
        <f>COUNTIFS(Sheet1!U:U, Sheet2!$B6, Sheet1!$C:$C, Sheet2!$E$1)/COUNTIF(Sheet1!$C:$C,  Sheet2!$E$1)</f>
        <v>0.38461538461538464</v>
      </c>
      <c r="Q24" s="4">
        <f>COUNTIFS(Sheet1!V:V, Sheet2!$B6, Sheet1!$C:$C, Sheet2!$E$1)/COUNTIF(Sheet1!$C:$C,  Sheet2!$E$1)</f>
        <v>0.46153846153846156</v>
      </c>
      <c r="R24" s="4">
        <f>COUNTIFS(Sheet1!W:W, Sheet2!$B6, Sheet1!$C:$C, Sheet2!$E$1)/COUNTIF(Sheet1!$C:$C,  Sheet2!$E$1)</f>
        <v>0</v>
      </c>
      <c r="S24" s="4">
        <f>COUNTIFS(Sheet1!X:X, Sheet2!$B6, Sheet1!$C:$C, Sheet2!$E$1)/COUNTIF(Sheet1!$C:$C,  Sheet2!$E$1)</f>
        <v>0</v>
      </c>
      <c r="T24" s="4">
        <f>COUNTIFS(Sheet1!Y:Y, Sheet2!$B6, Sheet1!$C:$C, Sheet2!$E$1)/COUNTIF(Sheet1!$C:$C,  Sheet2!$E$1)</f>
        <v>0</v>
      </c>
      <c r="U24" s="4">
        <f>COUNTIFS(Sheet1!Z:Z, Sheet2!$B6, Sheet1!$C:$C, Sheet2!$E$1)/COUNTIF(Sheet1!$C:$C,  Sheet2!$E$1)</f>
        <v>0</v>
      </c>
      <c r="V24" s="4">
        <f>COUNTIFS(Sheet1!AA:AA, Sheet2!$B6, Sheet1!$C:$C, Sheet2!$E$1)/COUNTIF(Sheet1!$C:$C,  Sheet2!$E$1)</f>
        <v>0</v>
      </c>
      <c r="W24" s="4">
        <f>COUNTIFS(Sheet1!AB:AB, Sheet2!$B6, Sheet1!$C:$C, Sheet2!$E$1)/COUNTIF(Sheet1!$C:$C,  Sheet2!$E$1)</f>
        <v>0</v>
      </c>
      <c r="X24" s="4">
        <f>COUNTIFS(Sheet1!AC:AC, Sheet2!$B6, Sheet1!$C:$C, Sheet2!$E$1)/COUNTIF(Sheet1!$C:$C,  Sheet2!$E$1)</f>
        <v>0</v>
      </c>
      <c r="Y24" s="4">
        <f>COUNTIFS(Sheet1!AD:AD, Sheet2!$B6, Sheet1!$C:$C, Sheet2!$E$1)/COUNTIF(Sheet1!$C:$C,  Sheet2!$E$1)</f>
        <v>0</v>
      </c>
      <c r="Z24" s="4">
        <f>COUNTIFS(Sheet1!AE:AE, Sheet2!$B6, Sheet1!$C:$C, Sheet2!$E$1)/COUNTIF(Sheet1!$C:$C,  Sheet2!$E$1)</f>
        <v>0</v>
      </c>
      <c r="AA24" s="9">
        <f>COUNTIFS(Sheet1!AF:AF, Sheet2!$B6, Sheet1!$C:$C, Sheet2!$E$1)/COUNTIF(Sheet1!$C:$C,  Sheet2!$E$1)</f>
        <v>0</v>
      </c>
    </row>
    <row r="25" spans="2:27" x14ac:dyDescent="0.3">
      <c r="B25" s="17" t="s">
        <v>10</v>
      </c>
      <c r="C25" s="14">
        <f>COUNTIFS(Sheet1!H:H, Sheet2!$B7, Sheet1!$C:$C, Sheet2!$E$1)/COUNTIF(Sheet1!$C:$C,  Sheet2!$E$1)</f>
        <v>0</v>
      </c>
      <c r="D25" s="4">
        <f>COUNTIFS(Sheet1!I:I, Sheet2!$B7, Sheet1!$C:$C, Sheet2!$E$1)/COUNTIF(Sheet1!$C:$C,  Sheet2!$E$1)</f>
        <v>0</v>
      </c>
      <c r="E25" s="4">
        <f>COUNTIFS(Sheet1!J:J, Sheet2!$B7, Sheet1!$C:$C, Sheet2!$E$1)/COUNTIF(Sheet1!$C:$C,  Sheet2!$E$1)</f>
        <v>0</v>
      </c>
      <c r="F25" s="4">
        <f>COUNTIFS(Sheet1!K:K, Sheet2!$B7, Sheet1!$C:$C, Sheet2!$E$1)/COUNTIF(Sheet1!$C:$C,  Sheet2!$E$1)</f>
        <v>0</v>
      </c>
      <c r="G25" s="4">
        <f>COUNTIFS(Sheet1!L:L, Sheet2!$B7, Sheet1!$C:$C, Sheet2!$E$1)/COUNTIF(Sheet1!$C:$C,  Sheet2!$E$1)</f>
        <v>0</v>
      </c>
      <c r="H25" s="4">
        <f>COUNTIFS(Sheet1!M:M, Sheet2!$B7, Sheet1!$C:$C, Sheet2!$E$1)/COUNTIF(Sheet1!$C:$C,  Sheet2!$E$1)</f>
        <v>0</v>
      </c>
      <c r="I25" s="4">
        <f>COUNTIFS(Sheet1!N:N, Sheet2!$B7, Sheet1!$C:$C, Sheet2!$E$1)/COUNTIF(Sheet1!$C:$C,  Sheet2!$E$1)</f>
        <v>0</v>
      </c>
      <c r="J25" s="4">
        <f>COUNTIFS(Sheet1!O:O, Sheet2!$B7, Sheet1!$C:$C, Sheet2!$E$1)/COUNTIF(Sheet1!$C:$C,  Sheet2!$E$1)</f>
        <v>0</v>
      </c>
      <c r="K25" s="4">
        <f>COUNTIFS(Sheet1!P:P, Sheet2!$B7, Sheet1!$C:$C, Sheet2!$E$1)/COUNTIF(Sheet1!$C:$C,  Sheet2!$E$1)</f>
        <v>0</v>
      </c>
      <c r="L25" s="4">
        <f>COUNTIFS(Sheet1!Q:Q, Sheet2!$B7, Sheet1!$C:$C, Sheet2!$E$1)/COUNTIF(Sheet1!$C:$C,  Sheet2!$E$1)</f>
        <v>0</v>
      </c>
      <c r="M25" s="4">
        <f>COUNTIFS(Sheet1!R:R, Sheet2!$B7, Sheet1!$C:$C, Sheet2!$E$1)/COUNTIF(Sheet1!$C:$C,  Sheet2!$E$1)</f>
        <v>0</v>
      </c>
      <c r="N25" s="4">
        <f>COUNTIFS(Sheet1!S:S, Sheet2!$B7, Sheet1!$C:$C, Sheet2!$E$1)/COUNTIF(Sheet1!$C:$C,  Sheet2!$E$1)</f>
        <v>0</v>
      </c>
      <c r="O25" s="4">
        <f>COUNTIFS(Sheet1!T:T, Sheet2!$B7, Sheet1!$C:$C, Sheet2!$E$1)/COUNTIF(Sheet1!$C:$C,  Sheet2!$E$1)</f>
        <v>0</v>
      </c>
      <c r="P25" s="4">
        <f>COUNTIFS(Sheet1!U:U, Sheet2!$B7, Sheet1!$C:$C, Sheet2!$E$1)/COUNTIF(Sheet1!$C:$C,  Sheet2!$E$1)</f>
        <v>0</v>
      </c>
      <c r="Q25" s="4">
        <f>COUNTIFS(Sheet1!V:V, Sheet2!$B7, Sheet1!$C:$C, Sheet2!$E$1)/COUNTIF(Sheet1!$C:$C,  Sheet2!$E$1)</f>
        <v>0</v>
      </c>
      <c r="R25" s="4">
        <f>COUNTIFS(Sheet1!W:W, Sheet2!$B7, Sheet1!$C:$C, Sheet2!$E$1)/COUNTIF(Sheet1!$C:$C,  Sheet2!$E$1)</f>
        <v>0</v>
      </c>
      <c r="S25" s="4">
        <f>COUNTIFS(Sheet1!X:X, Sheet2!$B7, Sheet1!$C:$C, Sheet2!$E$1)/COUNTIF(Sheet1!$C:$C,  Sheet2!$E$1)</f>
        <v>0</v>
      </c>
      <c r="T25" s="4">
        <f>COUNTIFS(Sheet1!Y:Y, Sheet2!$B7, Sheet1!$C:$C, Sheet2!$E$1)/COUNTIF(Sheet1!$C:$C,  Sheet2!$E$1)</f>
        <v>0</v>
      </c>
      <c r="U25" s="4">
        <f>COUNTIFS(Sheet1!Z:Z, Sheet2!$B7, Sheet1!$C:$C, Sheet2!$E$1)/COUNTIF(Sheet1!$C:$C,  Sheet2!$E$1)</f>
        <v>0</v>
      </c>
      <c r="V25" s="4">
        <f>COUNTIFS(Sheet1!AA:AA, Sheet2!$B7, Sheet1!$C:$C, Sheet2!$E$1)/COUNTIF(Sheet1!$C:$C,  Sheet2!$E$1)</f>
        <v>0</v>
      </c>
      <c r="W25" s="4">
        <f>COUNTIFS(Sheet1!AB:AB, Sheet2!$B7, Sheet1!$C:$C, Sheet2!$E$1)/COUNTIF(Sheet1!$C:$C,  Sheet2!$E$1)</f>
        <v>0</v>
      </c>
      <c r="X25" s="4">
        <f>COUNTIFS(Sheet1!AC:AC, Sheet2!$B7, Sheet1!$C:$C, Sheet2!$E$1)/COUNTIF(Sheet1!$C:$C,  Sheet2!$E$1)</f>
        <v>0</v>
      </c>
      <c r="Y25" s="4">
        <f>COUNTIFS(Sheet1!AD:AD, Sheet2!$B7, Sheet1!$C:$C, Sheet2!$E$1)/COUNTIF(Sheet1!$C:$C,  Sheet2!$E$1)</f>
        <v>0</v>
      </c>
      <c r="Z25" s="4">
        <f>COUNTIFS(Sheet1!AE:AE, Sheet2!$B7, Sheet1!$C:$C, Sheet2!$E$1)/COUNTIF(Sheet1!$C:$C,  Sheet2!$E$1)</f>
        <v>0</v>
      </c>
      <c r="AA25" s="9">
        <f>COUNTIFS(Sheet1!AF:AF, Sheet2!$B7, Sheet1!$C:$C, Sheet2!$E$1)/COUNTIF(Sheet1!$C:$C,  Sheet2!$E$1)</f>
        <v>0</v>
      </c>
    </row>
    <row r="26" spans="2:27" x14ac:dyDescent="0.3">
      <c r="B26" s="17" t="s">
        <v>11</v>
      </c>
      <c r="C26" s="14">
        <f>COUNTIFS(Sheet1!H:H, Sheet2!$B8, Sheet1!$C:$C, Sheet2!$E$1)/COUNTIF(Sheet1!$C:$C,  Sheet2!$E$1)</f>
        <v>0</v>
      </c>
      <c r="D26" s="4">
        <f>COUNTIFS(Sheet1!I:I, Sheet2!$B8, Sheet1!$C:$C, Sheet2!$E$1)/COUNTIF(Sheet1!$C:$C,  Sheet2!$E$1)</f>
        <v>0</v>
      </c>
      <c r="E26" s="4">
        <f>COUNTIFS(Sheet1!J:J, Sheet2!$B8, Sheet1!$C:$C, Sheet2!$E$1)/COUNTIF(Sheet1!$C:$C,  Sheet2!$E$1)</f>
        <v>0</v>
      </c>
      <c r="F26" s="4">
        <f>COUNTIFS(Sheet1!K:K, Sheet2!$B8, Sheet1!$C:$C, Sheet2!$E$1)/COUNTIF(Sheet1!$C:$C,  Sheet2!$E$1)</f>
        <v>0</v>
      </c>
      <c r="G26" s="4">
        <f>COUNTIFS(Sheet1!L:L, Sheet2!$B8, Sheet1!$C:$C, Sheet2!$E$1)/COUNTIF(Sheet1!$C:$C,  Sheet2!$E$1)</f>
        <v>0</v>
      </c>
      <c r="H26" s="4">
        <f>COUNTIFS(Sheet1!M:M, Sheet2!$B8, Sheet1!$C:$C, Sheet2!$E$1)/COUNTIF(Sheet1!$C:$C,  Sheet2!$E$1)</f>
        <v>0</v>
      </c>
      <c r="I26" s="4">
        <f>COUNTIFS(Sheet1!N:N, Sheet2!$B8, Sheet1!$C:$C, Sheet2!$E$1)/COUNTIF(Sheet1!$C:$C,  Sheet2!$E$1)</f>
        <v>0</v>
      </c>
      <c r="J26" s="4">
        <f>COUNTIFS(Sheet1!O:O, Sheet2!$B8, Sheet1!$C:$C, Sheet2!$E$1)/COUNTIF(Sheet1!$C:$C,  Sheet2!$E$1)</f>
        <v>7.6923076923076927E-2</v>
      </c>
      <c r="K26" s="4">
        <f>COUNTIFS(Sheet1!P:P, Sheet2!$B8, Sheet1!$C:$C, Sheet2!$E$1)/COUNTIF(Sheet1!$C:$C,  Sheet2!$E$1)</f>
        <v>7.6923076923076927E-2</v>
      </c>
      <c r="L26" s="4">
        <f>COUNTIFS(Sheet1!Q:Q, Sheet2!$B8, Sheet1!$C:$C, Sheet2!$E$1)/COUNTIF(Sheet1!$C:$C,  Sheet2!$E$1)</f>
        <v>0</v>
      </c>
      <c r="M26" s="4">
        <f>COUNTIFS(Sheet1!R:R, Sheet2!$B8, Sheet1!$C:$C, Sheet2!$E$1)/COUNTIF(Sheet1!$C:$C,  Sheet2!$E$1)</f>
        <v>0</v>
      </c>
      <c r="N26" s="4">
        <f>COUNTIFS(Sheet1!S:S, Sheet2!$B8, Sheet1!$C:$C, Sheet2!$E$1)/COUNTIF(Sheet1!$C:$C,  Sheet2!$E$1)</f>
        <v>0</v>
      </c>
      <c r="O26" s="4">
        <f>COUNTIFS(Sheet1!T:T, Sheet2!$B8, Sheet1!$C:$C, Sheet2!$E$1)/COUNTIF(Sheet1!$C:$C,  Sheet2!$E$1)</f>
        <v>7.6923076923076927E-2</v>
      </c>
      <c r="P26" s="4">
        <f>COUNTIFS(Sheet1!U:U, Sheet2!$B8, Sheet1!$C:$C, Sheet2!$E$1)/COUNTIF(Sheet1!$C:$C,  Sheet2!$E$1)</f>
        <v>0</v>
      </c>
      <c r="Q26" s="4">
        <f>COUNTIFS(Sheet1!V:V, Sheet2!$B8, Sheet1!$C:$C, Sheet2!$E$1)/COUNTIF(Sheet1!$C:$C,  Sheet2!$E$1)</f>
        <v>0</v>
      </c>
      <c r="R26" s="4">
        <f>COUNTIFS(Sheet1!W:W, Sheet2!$B8, Sheet1!$C:$C, Sheet2!$E$1)/COUNTIF(Sheet1!$C:$C,  Sheet2!$E$1)</f>
        <v>0</v>
      </c>
      <c r="S26" s="4">
        <f>COUNTIFS(Sheet1!X:X, Sheet2!$B8, Sheet1!$C:$C, Sheet2!$E$1)/COUNTIF(Sheet1!$C:$C,  Sheet2!$E$1)</f>
        <v>0</v>
      </c>
      <c r="T26" s="4">
        <f>COUNTIFS(Sheet1!Y:Y, Sheet2!$B8, Sheet1!$C:$C, Sheet2!$E$1)/COUNTIF(Sheet1!$C:$C,  Sheet2!$E$1)</f>
        <v>0</v>
      </c>
      <c r="U26" s="4">
        <f>COUNTIFS(Sheet1!Z:Z, Sheet2!$B8, Sheet1!$C:$C, Sheet2!$E$1)/COUNTIF(Sheet1!$C:$C,  Sheet2!$E$1)</f>
        <v>0</v>
      </c>
      <c r="V26" s="4">
        <f>COUNTIFS(Sheet1!AA:AA, Sheet2!$B8, Sheet1!$C:$C, Sheet2!$E$1)/COUNTIF(Sheet1!$C:$C,  Sheet2!$E$1)</f>
        <v>0</v>
      </c>
      <c r="W26" s="4">
        <f>COUNTIFS(Sheet1!AB:AB, Sheet2!$B8, Sheet1!$C:$C, Sheet2!$E$1)/COUNTIF(Sheet1!$C:$C,  Sheet2!$E$1)</f>
        <v>0</v>
      </c>
      <c r="X26" s="4">
        <f>COUNTIFS(Sheet1!AC:AC, Sheet2!$B8, Sheet1!$C:$C, Sheet2!$E$1)/COUNTIF(Sheet1!$C:$C,  Sheet2!$E$1)</f>
        <v>0</v>
      </c>
      <c r="Y26" s="4">
        <f>COUNTIFS(Sheet1!AD:AD, Sheet2!$B8, Sheet1!$C:$C, Sheet2!$E$1)/COUNTIF(Sheet1!$C:$C,  Sheet2!$E$1)</f>
        <v>0</v>
      </c>
      <c r="Z26" s="4">
        <f>COUNTIFS(Sheet1!AE:AE, Sheet2!$B8, Sheet1!$C:$C, Sheet2!$E$1)/COUNTIF(Sheet1!$C:$C,  Sheet2!$E$1)</f>
        <v>0</v>
      </c>
      <c r="AA26" s="9">
        <f>COUNTIFS(Sheet1!AF:AF, Sheet2!$B8, Sheet1!$C:$C, Sheet2!$E$1)/COUNTIF(Sheet1!$C:$C,  Sheet2!$E$1)</f>
        <v>0</v>
      </c>
    </row>
    <row r="27" spans="2:27" x14ac:dyDescent="0.3">
      <c r="B27" s="17" t="s">
        <v>32</v>
      </c>
      <c r="C27" s="14">
        <f>COUNTIFS(Sheet1!H:H, Sheet2!$B9, Sheet1!$C:$C, Sheet2!$E$1)/COUNTIF(Sheet1!$C:$C,  Sheet2!$E$1)</f>
        <v>0</v>
      </c>
      <c r="D27" s="4">
        <f>COUNTIFS(Sheet1!I:I, Sheet2!$B9, Sheet1!$C:$C, Sheet2!$E$1)/COUNTIF(Sheet1!$C:$C,  Sheet2!$E$1)</f>
        <v>0</v>
      </c>
      <c r="E27" s="4">
        <f>COUNTIFS(Sheet1!J:J, Sheet2!$B9, Sheet1!$C:$C, Sheet2!$E$1)/COUNTIF(Sheet1!$C:$C,  Sheet2!$E$1)</f>
        <v>0</v>
      </c>
      <c r="F27" s="4">
        <f>COUNTIFS(Sheet1!K:K, Sheet2!$B9, Sheet1!$C:$C, Sheet2!$E$1)/COUNTIF(Sheet1!$C:$C,  Sheet2!$E$1)</f>
        <v>0</v>
      </c>
      <c r="G27" s="4">
        <f>COUNTIFS(Sheet1!L:L, Sheet2!$B9, Sheet1!$C:$C, Sheet2!$E$1)/COUNTIF(Sheet1!$C:$C,  Sheet2!$E$1)</f>
        <v>0</v>
      </c>
      <c r="H27" s="4">
        <f>COUNTIFS(Sheet1!M:M, Sheet2!$B9, Sheet1!$C:$C, Sheet2!$E$1)/COUNTIF(Sheet1!$C:$C,  Sheet2!$E$1)</f>
        <v>0</v>
      </c>
      <c r="I27" s="4">
        <f>COUNTIFS(Sheet1!N:N, Sheet2!$B9, Sheet1!$C:$C, Sheet2!$E$1)/COUNTIF(Sheet1!$C:$C,  Sheet2!$E$1)</f>
        <v>0</v>
      </c>
      <c r="J27" s="4">
        <f>COUNTIFS(Sheet1!O:O, Sheet2!$B9, Sheet1!$C:$C, Sheet2!$E$1)/COUNTIF(Sheet1!$C:$C,  Sheet2!$E$1)</f>
        <v>0</v>
      </c>
      <c r="K27" s="4">
        <f>COUNTIFS(Sheet1!P:P, Sheet2!$B9, Sheet1!$C:$C, Sheet2!$E$1)/COUNTIF(Sheet1!$C:$C,  Sheet2!$E$1)</f>
        <v>0</v>
      </c>
      <c r="L27" s="4">
        <f>COUNTIFS(Sheet1!Q:Q, Sheet2!$B9, Sheet1!$C:$C, Sheet2!$E$1)/COUNTIF(Sheet1!$C:$C,  Sheet2!$E$1)</f>
        <v>0</v>
      </c>
      <c r="M27" s="4">
        <f>COUNTIFS(Sheet1!R:R, Sheet2!$B9, Sheet1!$C:$C, Sheet2!$E$1)/COUNTIF(Sheet1!$C:$C,  Sheet2!$E$1)</f>
        <v>0</v>
      </c>
      <c r="N27" s="4">
        <f>COUNTIFS(Sheet1!S:S, Sheet2!$B9, Sheet1!$C:$C, Sheet2!$E$1)/COUNTIF(Sheet1!$C:$C,  Sheet2!$E$1)</f>
        <v>0</v>
      </c>
      <c r="O27" s="4">
        <f>COUNTIFS(Sheet1!T:T, Sheet2!$B9, Sheet1!$C:$C, Sheet2!$E$1)/COUNTIF(Sheet1!$C:$C,  Sheet2!$E$1)</f>
        <v>0</v>
      </c>
      <c r="P27" s="4">
        <f>COUNTIFS(Sheet1!U:U, Sheet2!$B9, Sheet1!$C:$C, Sheet2!$E$1)/COUNTIF(Sheet1!$C:$C,  Sheet2!$E$1)</f>
        <v>0</v>
      </c>
      <c r="Q27" s="4">
        <f>COUNTIFS(Sheet1!V:V, Sheet2!$B9, Sheet1!$C:$C, Sheet2!$E$1)/COUNTIF(Sheet1!$C:$C,  Sheet2!$E$1)</f>
        <v>0</v>
      </c>
      <c r="R27" s="4">
        <f>COUNTIFS(Sheet1!W:W, Sheet2!$B9, Sheet1!$C:$C, Sheet2!$E$1)/COUNTIF(Sheet1!$C:$C,  Sheet2!$E$1)</f>
        <v>0</v>
      </c>
      <c r="S27" s="4">
        <f>COUNTIFS(Sheet1!X:X, Sheet2!$B9, Sheet1!$C:$C, Sheet2!$E$1)/COUNTIF(Sheet1!$C:$C,  Sheet2!$E$1)</f>
        <v>0</v>
      </c>
      <c r="T27" s="4">
        <f>COUNTIFS(Sheet1!Y:Y, Sheet2!$B9, Sheet1!$C:$C, Sheet2!$E$1)/COUNTIF(Sheet1!$C:$C,  Sheet2!$E$1)</f>
        <v>0</v>
      </c>
      <c r="U27" s="4">
        <f>COUNTIFS(Sheet1!Z:Z, Sheet2!$B9, Sheet1!$C:$C, Sheet2!$E$1)/COUNTIF(Sheet1!$C:$C,  Sheet2!$E$1)</f>
        <v>0</v>
      </c>
      <c r="V27" s="4">
        <f>COUNTIFS(Sheet1!AA:AA, Sheet2!$B9, Sheet1!$C:$C, Sheet2!$E$1)/COUNTIF(Sheet1!$C:$C,  Sheet2!$E$1)</f>
        <v>0</v>
      </c>
      <c r="W27" s="4">
        <f>COUNTIFS(Sheet1!AB:AB, Sheet2!$B9, Sheet1!$C:$C, Sheet2!$E$1)/COUNTIF(Sheet1!$C:$C,  Sheet2!$E$1)</f>
        <v>0</v>
      </c>
      <c r="X27" s="4">
        <f>COUNTIFS(Sheet1!AC:AC, Sheet2!$B9, Sheet1!$C:$C, Sheet2!$E$1)/COUNTIF(Sheet1!$C:$C,  Sheet2!$E$1)</f>
        <v>0</v>
      </c>
      <c r="Y27" s="4">
        <f>COUNTIFS(Sheet1!AD:AD, Sheet2!$B9, Sheet1!$C:$C, Sheet2!$E$1)/COUNTIF(Sheet1!$C:$C,  Sheet2!$E$1)</f>
        <v>0</v>
      </c>
      <c r="Z27" s="4">
        <f>COUNTIFS(Sheet1!AE:AE, Sheet2!$B9, Sheet1!$C:$C, Sheet2!$E$1)/COUNTIF(Sheet1!$C:$C,  Sheet2!$E$1)</f>
        <v>0</v>
      </c>
      <c r="AA27" s="9">
        <f>COUNTIFS(Sheet1!AF:AF, Sheet2!$B9, Sheet1!$C:$C, Sheet2!$E$1)/COUNTIF(Sheet1!$C:$C,  Sheet2!$E$1)</f>
        <v>0</v>
      </c>
    </row>
    <row r="28" spans="2:27" x14ac:dyDescent="0.3">
      <c r="B28" s="17" t="s">
        <v>33</v>
      </c>
      <c r="C28" s="14">
        <f>COUNTIFS(Sheet1!H:H, Sheet2!$B10, Sheet1!$C:$C, Sheet2!$E$1)/COUNTIF(Sheet1!$C:$C,  Sheet2!$E$1)</f>
        <v>0</v>
      </c>
      <c r="D28" s="4">
        <f>COUNTIFS(Sheet1!I:I, Sheet2!$B10, Sheet1!$C:$C, Sheet2!$E$1)/COUNTIF(Sheet1!$C:$C,  Sheet2!$E$1)</f>
        <v>0</v>
      </c>
      <c r="E28" s="4">
        <f>COUNTIFS(Sheet1!J:J, Sheet2!$B10, Sheet1!$C:$C, Sheet2!$E$1)/COUNTIF(Sheet1!$C:$C,  Sheet2!$E$1)</f>
        <v>0</v>
      </c>
      <c r="F28" s="4">
        <f>COUNTIFS(Sheet1!K:K, Sheet2!$B10, Sheet1!$C:$C, Sheet2!$E$1)/COUNTIF(Sheet1!$C:$C,  Sheet2!$E$1)</f>
        <v>0</v>
      </c>
      <c r="G28" s="4">
        <f>COUNTIFS(Sheet1!L:L, Sheet2!$B10, Sheet1!$C:$C, Sheet2!$E$1)/COUNTIF(Sheet1!$C:$C,  Sheet2!$E$1)</f>
        <v>0</v>
      </c>
      <c r="H28" s="4">
        <f>COUNTIFS(Sheet1!M:M, Sheet2!$B10, Sheet1!$C:$C, Sheet2!$E$1)/COUNTIF(Sheet1!$C:$C,  Sheet2!$E$1)</f>
        <v>0</v>
      </c>
      <c r="I28" s="4">
        <f>COUNTIFS(Sheet1!N:N, Sheet2!$B10, Sheet1!$C:$C, Sheet2!$E$1)/COUNTIF(Sheet1!$C:$C,  Sheet2!$E$1)</f>
        <v>0</v>
      </c>
      <c r="J28" s="4">
        <f>COUNTIFS(Sheet1!O:O, Sheet2!$B10, Sheet1!$C:$C, Sheet2!$E$1)/COUNTIF(Sheet1!$C:$C,  Sheet2!$E$1)</f>
        <v>0</v>
      </c>
      <c r="K28" s="4">
        <f>COUNTIFS(Sheet1!P:P, Sheet2!$B10, Sheet1!$C:$C, Sheet2!$E$1)/COUNTIF(Sheet1!$C:$C,  Sheet2!$E$1)</f>
        <v>0</v>
      </c>
      <c r="L28" s="4">
        <f>COUNTIFS(Sheet1!Q:Q, Sheet2!$B10, Sheet1!$C:$C, Sheet2!$E$1)/COUNTIF(Sheet1!$C:$C,  Sheet2!$E$1)</f>
        <v>0</v>
      </c>
      <c r="M28" s="4">
        <f>COUNTIFS(Sheet1!R:R, Sheet2!$B10, Sheet1!$C:$C, Sheet2!$E$1)/COUNTIF(Sheet1!$C:$C,  Sheet2!$E$1)</f>
        <v>0</v>
      </c>
      <c r="N28" s="4">
        <f>COUNTIFS(Sheet1!S:S, Sheet2!$B10, Sheet1!$C:$C, Sheet2!$E$1)/COUNTIF(Sheet1!$C:$C,  Sheet2!$E$1)</f>
        <v>0</v>
      </c>
      <c r="O28" s="4">
        <f>COUNTIFS(Sheet1!T:T, Sheet2!$B10, Sheet1!$C:$C, Sheet2!$E$1)/COUNTIF(Sheet1!$C:$C,  Sheet2!$E$1)</f>
        <v>0</v>
      </c>
      <c r="P28" s="4">
        <f>COUNTIFS(Sheet1!U:U, Sheet2!$B10, Sheet1!$C:$C, Sheet2!$E$1)/COUNTIF(Sheet1!$C:$C,  Sheet2!$E$1)</f>
        <v>0</v>
      </c>
      <c r="Q28" s="4">
        <f>COUNTIFS(Sheet1!V:V, Sheet2!$B10, Sheet1!$C:$C, Sheet2!$E$1)/COUNTIF(Sheet1!$C:$C,  Sheet2!$E$1)</f>
        <v>0</v>
      </c>
      <c r="R28" s="4">
        <f>COUNTIFS(Sheet1!W:W, Sheet2!$B10, Sheet1!$C:$C, Sheet2!$E$1)/COUNTIF(Sheet1!$C:$C,  Sheet2!$E$1)</f>
        <v>0</v>
      </c>
      <c r="S28" s="4">
        <f>COUNTIFS(Sheet1!X:X, Sheet2!$B10, Sheet1!$C:$C, Sheet2!$E$1)/COUNTIF(Sheet1!$C:$C,  Sheet2!$E$1)</f>
        <v>0</v>
      </c>
      <c r="T28" s="4">
        <f>COUNTIFS(Sheet1!Y:Y, Sheet2!$B10, Sheet1!$C:$C, Sheet2!$E$1)/COUNTIF(Sheet1!$C:$C,  Sheet2!$E$1)</f>
        <v>0</v>
      </c>
      <c r="U28" s="4">
        <f>COUNTIFS(Sheet1!Z:Z, Sheet2!$B10, Sheet1!$C:$C, Sheet2!$E$1)/COUNTIF(Sheet1!$C:$C,  Sheet2!$E$1)</f>
        <v>0</v>
      </c>
      <c r="V28" s="4">
        <f>COUNTIFS(Sheet1!AA:AA, Sheet2!$B10, Sheet1!$C:$C, Sheet2!$E$1)/COUNTIF(Sheet1!$C:$C,  Sheet2!$E$1)</f>
        <v>0</v>
      </c>
      <c r="W28" s="4">
        <f>COUNTIFS(Sheet1!AB:AB, Sheet2!$B10, Sheet1!$C:$C, Sheet2!$E$1)/COUNTIF(Sheet1!$C:$C,  Sheet2!$E$1)</f>
        <v>0</v>
      </c>
      <c r="X28" s="4">
        <f>COUNTIFS(Sheet1!AC:AC, Sheet2!$B10, Sheet1!$C:$C, Sheet2!$E$1)/COUNTIF(Sheet1!$C:$C,  Sheet2!$E$1)</f>
        <v>0</v>
      </c>
      <c r="Y28" s="4">
        <f>COUNTIFS(Sheet1!AD:AD, Sheet2!$B10, Sheet1!$C:$C, Sheet2!$E$1)/COUNTIF(Sheet1!$C:$C,  Sheet2!$E$1)</f>
        <v>0</v>
      </c>
      <c r="Z28" s="4">
        <f>COUNTIFS(Sheet1!AE:AE, Sheet2!$B10, Sheet1!$C:$C, Sheet2!$E$1)/COUNTIF(Sheet1!$C:$C,  Sheet2!$E$1)</f>
        <v>0</v>
      </c>
      <c r="AA28" s="9">
        <f>COUNTIFS(Sheet1!AF:AF, Sheet2!$B10, Sheet1!$C:$C, Sheet2!$E$1)/COUNTIF(Sheet1!$C:$C,  Sheet2!$E$1)</f>
        <v>0</v>
      </c>
    </row>
    <row r="29" spans="2:27" x14ac:dyDescent="0.3">
      <c r="B29" s="17" t="s">
        <v>47</v>
      </c>
      <c r="C29" s="14">
        <f>COUNTIFS(Sheet1!H:H, Sheet2!$B11, Sheet1!$C:$C, Sheet2!$E$1)/COUNTIF(Sheet1!$C:$C,  Sheet2!$E$1)</f>
        <v>0</v>
      </c>
      <c r="D29" s="4">
        <f>COUNTIFS(Sheet1!I:I, Sheet2!$B11, Sheet1!$C:$C, Sheet2!$E$1)/COUNTIF(Sheet1!$C:$C,  Sheet2!$E$1)</f>
        <v>0</v>
      </c>
      <c r="E29" s="4">
        <f>COUNTIFS(Sheet1!J:J, Sheet2!$B11, Sheet1!$C:$C, Sheet2!$E$1)/COUNTIF(Sheet1!$C:$C,  Sheet2!$E$1)</f>
        <v>0</v>
      </c>
      <c r="F29" s="4">
        <f>COUNTIFS(Sheet1!K:K, Sheet2!$B11, Sheet1!$C:$C, Sheet2!$E$1)/COUNTIF(Sheet1!$C:$C,  Sheet2!$E$1)</f>
        <v>0</v>
      </c>
      <c r="G29" s="4">
        <f>COUNTIFS(Sheet1!L:L, Sheet2!$B11, Sheet1!$C:$C, Sheet2!$E$1)/COUNTIF(Sheet1!$C:$C,  Sheet2!$E$1)</f>
        <v>0</v>
      </c>
      <c r="H29" s="4">
        <f>COUNTIFS(Sheet1!M:M, Sheet2!$B11, Sheet1!$C:$C, Sheet2!$E$1)/COUNTIF(Sheet1!$C:$C,  Sheet2!$E$1)</f>
        <v>0</v>
      </c>
      <c r="I29" s="4">
        <f>COUNTIFS(Sheet1!N:N, Sheet2!$B11, Sheet1!$C:$C, Sheet2!$E$1)/COUNTIF(Sheet1!$C:$C,  Sheet2!$E$1)</f>
        <v>0</v>
      </c>
      <c r="J29" s="4">
        <f>COUNTIFS(Sheet1!O:O, Sheet2!$B11, Sheet1!$C:$C, Sheet2!$E$1)/COUNTIF(Sheet1!$C:$C,  Sheet2!$E$1)</f>
        <v>0</v>
      </c>
      <c r="K29" s="4">
        <f>COUNTIFS(Sheet1!P:P, Sheet2!$B11, Sheet1!$C:$C, Sheet2!$E$1)/COUNTIF(Sheet1!$C:$C,  Sheet2!$E$1)</f>
        <v>0</v>
      </c>
      <c r="L29" s="4">
        <f>COUNTIFS(Sheet1!Q:Q, Sheet2!$B11, Sheet1!$C:$C, Sheet2!$E$1)/COUNTIF(Sheet1!$C:$C,  Sheet2!$E$1)</f>
        <v>0</v>
      </c>
      <c r="M29" s="4">
        <f>COUNTIFS(Sheet1!R:R, Sheet2!$B11, Sheet1!$C:$C, Sheet2!$E$1)/COUNTIF(Sheet1!$C:$C,  Sheet2!$E$1)</f>
        <v>0</v>
      </c>
      <c r="N29" s="4">
        <f>COUNTIFS(Sheet1!S:S, Sheet2!$B11, Sheet1!$C:$C, Sheet2!$E$1)/COUNTIF(Sheet1!$C:$C,  Sheet2!$E$1)</f>
        <v>0</v>
      </c>
      <c r="O29" s="4">
        <f>COUNTIFS(Sheet1!T:T, Sheet2!$B11, Sheet1!$C:$C, Sheet2!$E$1)/COUNTIF(Sheet1!$C:$C,  Sheet2!$E$1)</f>
        <v>7.6923076923076927E-2</v>
      </c>
      <c r="P29" s="4">
        <f>COUNTIFS(Sheet1!U:U, Sheet2!$B11, Sheet1!$C:$C, Sheet2!$E$1)/COUNTIF(Sheet1!$C:$C,  Sheet2!$E$1)</f>
        <v>0</v>
      </c>
      <c r="Q29" s="4">
        <f>COUNTIFS(Sheet1!V:V, Sheet2!$B11, Sheet1!$C:$C, Sheet2!$E$1)/COUNTIF(Sheet1!$C:$C,  Sheet2!$E$1)</f>
        <v>0</v>
      </c>
      <c r="R29" s="4">
        <f>COUNTIFS(Sheet1!W:W, Sheet2!$B11, Sheet1!$C:$C, Sheet2!$E$1)/COUNTIF(Sheet1!$C:$C,  Sheet2!$E$1)</f>
        <v>0</v>
      </c>
      <c r="S29" s="4">
        <f>COUNTIFS(Sheet1!X:X, Sheet2!$B11, Sheet1!$C:$C, Sheet2!$E$1)/COUNTIF(Sheet1!$C:$C,  Sheet2!$E$1)</f>
        <v>0</v>
      </c>
      <c r="T29" s="4">
        <f>COUNTIFS(Sheet1!Y:Y, Sheet2!$B11, Sheet1!$C:$C, Sheet2!$E$1)/COUNTIF(Sheet1!$C:$C,  Sheet2!$E$1)</f>
        <v>0</v>
      </c>
      <c r="U29" s="4">
        <f>COUNTIFS(Sheet1!Z:Z, Sheet2!$B11, Sheet1!$C:$C, Sheet2!$E$1)/COUNTIF(Sheet1!$C:$C,  Sheet2!$E$1)</f>
        <v>0</v>
      </c>
      <c r="V29" s="4">
        <f>COUNTIFS(Sheet1!AA:AA, Sheet2!$B11, Sheet1!$C:$C, Sheet2!$E$1)/COUNTIF(Sheet1!$C:$C,  Sheet2!$E$1)</f>
        <v>0</v>
      </c>
      <c r="W29" s="4">
        <f>COUNTIFS(Sheet1!AB:AB, Sheet2!$B11, Sheet1!$C:$C, Sheet2!$E$1)/COUNTIF(Sheet1!$C:$C,  Sheet2!$E$1)</f>
        <v>0</v>
      </c>
      <c r="X29" s="4">
        <f>COUNTIFS(Sheet1!AC:AC, Sheet2!$B11, Sheet1!$C:$C, Sheet2!$E$1)/COUNTIF(Sheet1!$C:$C,  Sheet2!$E$1)</f>
        <v>0</v>
      </c>
      <c r="Y29" s="4">
        <f>COUNTIFS(Sheet1!AD:AD, Sheet2!$B11, Sheet1!$C:$C, Sheet2!$E$1)/COUNTIF(Sheet1!$C:$C,  Sheet2!$E$1)</f>
        <v>0</v>
      </c>
      <c r="Z29" s="4">
        <f>COUNTIFS(Sheet1!AE:AE, Sheet2!$B11, Sheet1!$C:$C, Sheet2!$E$1)/COUNTIF(Sheet1!$C:$C,  Sheet2!$E$1)</f>
        <v>0</v>
      </c>
      <c r="AA29" s="9">
        <f>COUNTIFS(Sheet1!AF:AF, Sheet2!$B11, Sheet1!$C:$C, Sheet2!$E$1)/COUNTIF(Sheet1!$C:$C,  Sheet2!$E$1)</f>
        <v>0</v>
      </c>
    </row>
    <row r="30" spans="2:27" x14ac:dyDescent="0.3">
      <c r="B30" s="17" t="s">
        <v>49</v>
      </c>
      <c r="C30" s="14">
        <f>COUNTIFS(Sheet1!H:H, Sheet2!$B12, Sheet1!$C:$C, Sheet2!$E$1)/COUNTIF(Sheet1!$C:$C,  Sheet2!$E$1)</f>
        <v>0</v>
      </c>
      <c r="D30" s="4">
        <f>COUNTIFS(Sheet1!I:I, Sheet2!$B12, Sheet1!$C:$C, Sheet2!$E$1)/COUNTIF(Sheet1!$C:$C,  Sheet2!$E$1)</f>
        <v>0</v>
      </c>
      <c r="E30" s="4">
        <f>COUNTIFS(Sheet1!J:J, Sheet2!$B12, Sheet1!$C:$C, Sheet2!$E$1)/COUNTIF(Sheet1!$C:$C,  Sheet2!$E$1)</f>
        <v>0</v>
      </c>
      <c r="F30" s="4">
        <f>COUNTIFS(Sheet1!K:K, Sheet2!$B12, Sheet1!$C:$C, Sheet2!$E$1)/COUNTIF(Sheet1!$C:$C,  Sheet2!$E$1)</f>
        <v>0</v>
      </c>
      <c r="G30" s="4">
        <f>COUNTIFS(Sheet1!L:L, Sheet2!$B12, Sheet1!$C:$C, Sheet2!$E$1)/COUNTIF(Sheet1!$C:$C,  Sheet2!$E$1)</f>
        <v>0</v>
      </c>
      <c r="H30" s="4">
        <f>COUNTIFS(Sheet1!M:M, Sheet2!$B12, Sheet1!$C:$C, Sheet2!$E$1)/COUNTIF(Sheet1!$C:$C,  Sheet2!$E$1)</f>
        <v>0</v>
      </c>
      <c r="I30" s="4">
        <f>COUNTIFS(Sheet1!N:N, Sheet2!$B12, Sheet1!$C:$C, Sheet2!$E$1)/COUNTIF(Sheet1!$C:$C,  Sheet2!$E$1)</f>
        <v>0</v>
      </c>
      <c r="J30" s="4">
        <f>COUNTIFS(Sheet1!O:O, Sheet2!$B12, Sheet1!$C:$C, Sheet2!$E$1)/COUNTIF(Sheet1!$C:$C,  Sheet2!$E$1)</f>
        <v>0</v>
      </c>
      <c r="K30" s="4">
        <f>COUNTIFS(Sheet1!P:P, Sheet2!$B12, Sheet1!$C:$C, Sheet2!$E$1)/COUNTIF(Sheet1!$C:$C,  Sheet2!$E$1)</f>
        <v>0</v>
      </c>
      <c r="L30" s="4">
        <f>COUNTIFS(Sheet1!Q:Q, Sheet2!$B12, Sheet1!$C:$C, Sheet2!$E$1)/COUNTIF(Sheet1!$C:$C,  Sheet2!$E$1)</f>
        <v>0</v>
      </c>
      <c r="M30" s="4">
        <f>COUNTIFS(Sheet1!R:R, Sheet2!$B12, Sheet1!$C:$C, Sheet2!$E$1)/COUNTIF(Sheet1!$C:$C,  Sheet2!$E$1)</f>
        <v>0</v>
      </c>
      <c r="N30" s="4">
        <f>COUNTIFS(Sheet1!S:S, Sheet2!$B12, Sheet1!$C:$C, Sheet2!$E$1)/COUNTIF(Sheet1!$C:$C,  Sheet2!$E$1)</f>
        <v>0</v>
      </c>
      <c r="O30" s="4">
        <f>COUNTIFS(Sheet1!T:T, Sheet2!$B12, Sheet1!$C:$C, Sheet2!$E$1)/COUNTIF(Sheet1!$C:$C,  Sheet2!$E$1)</f>
        <v>0</v>
      </c>
      <c r="P30" s="4">
        <f>COUNTIFS(Sheet1!U:U, Sheet2!$B12, Sheet1!$C:$C, Sheet2!$E$1)/COUNTIF(Sheet1!$C:$C,  Sheet2!$E$1)</f>
        <v>0</v>
      </c>
      <c r="Q30" s="4">
        <f>COUNTIFS(Sheet1!V:V, Sheet2!$B12, Sheet1!$C:$C, Sheet2!$E$1)/COUNTIF(Sheet1!$C:$C,  Sheet2!$E$1)</f>
        <v>0</v>
      </c>
      <c r="R30" s="4">
        <f>COUNTIFS(Sheet1!W:W, Sheet2!$B12, Sheet1!$C:$C, Sheet2!$E$1)/COUNTIF(Sheet1!$C:$C,  Sheet2!$E$1)</f>
        <v>0</v>
      </c>
      <c r="S30" s="4">
        <f>COUNTIFS(Sheet1!X:X, Sheet2!$B12, Sheet1!$C:$C, Sheet2!$E$1)/COUNTIF(Sheet1!$C:$C,  Sheet2!$E$1)</f>
        <v>0</v>
      </c>
      <c r="T30" s="4">
        <f>COUNTIFS(Sheet1!Y:Y, Sheet2!$B12, Sheet1!$C:$C, Sheet2!$E$1)/COUNTIF(Sheet1!$C:$C,  Sheet2!$E$1)</f>
        <v>0</v>
      </c>
      <c r="U30" s="4">
        <f>COUNTIFS(Sheet1!Z:Z, Sheet2!$B12, Sheet1!$C:$C, Sheet2!$E$1)/COUNTIF(Sheet1!$C:$C,  Sheet2!$E$1)</f>
        <v>0</v>
      </c>
      <c r="V30" s="4">
        <f>COUNTIFS(Sheet1!AA:AA, Sheet2!$B12, Sheet1!$C:$C, Sheet2!$E$1)/COUNTIF(Sheet1!$C:$C,  Sheet2!$E$1)</f>
        <v>0</v>
      </c>
      <c r="W30" s="4">
        <f>COUNTIFS(Sheet1!AB:AB, Sheet2!$B12, Sheet1!$C:$C, Sheet2!$E$1)/COUNTIF(Sheet1!$C:$C,  Sheet2!$E$1)</f>
        <v>0</v>
      </c>
      <c r="X30" s="4">
        <f>COUNTIFS(Sheet1!AC:AC, Sheet2!$B12, Sheet1!$C:$C, Sheet2!$E$1)/COUNTIF(Sheet1!$C:$C,  Sheet2!$E$1)</f>
        <v>0</v>
      </c>
      <c r="Y30" s="4">
        <f>COUNTIFS(Sheet1!AD:AD, Sheet2!$B12, Sheet1!$C:$C, Sheet2!$E$1)/COUNTIF(Sheet1!$C:$C,  Sheet2!$E$1)</f>
        <v>0</v>
      </c>
      <c r="Z30" s="4">
        <f>COUNTIFS(Sheet1!AE:AE, Sheet2!$B12, Sheet1!$C:$C, Sheet2!$E$1)/COUNTIF(Sheet1!$C:$C,  Sheet2!$E$1)</f>
        <v>0</v>
      </c>
      <c r="AA30" s="9">
        <f>COUNTIFS(Sheet1!AF:AF, Sheet2!$B12, Sheet1!$C:$C, Sheet2!$E$1)/COUNTIF(Sheet1!$C:$C,  Sheet2!$E$1)</f>
        <v>0</v>
      </c>
    </row>
    <row r="31" spans="2:27" x14ac:dyDescent="0.3">
      <c r="B31" s="17" t="s">
        <v>50</v>
      </c>
      <c r="C31" s="14">
        <f>COUNTIFS(Sheet1!H:H, Sheet2!$B13, Sheet1!$C:$C, Sheet2!$E$1)/COUNTIF(Sheet1!$C:$C,  Sheet2!$E$1)</f>
        <v>0</v>
      </c>
      <c r="D31" s="4">
        <f>COUNTIFS(Sheet1!I:I, Sheet2!$B13, Sheet1!$C:$C, Sheet2!$E$1)/COUNTIF(Sheet1!$C:$C,  Sheet2!$E$1)</f>
        <v>0</v>
      </c>
      <c r="E31" s="4">
        <f>COUNTIFS(Sheet1!J:J, Sheet2!$B13, Sheet1!$C:$C, Sheet2!$E$1)/COUNTIF(Sheet1!$C:$C,  Sheet2!$E$1)</f>
        <v>0</v>
      </c>
      <c r="F31" s="4">
        <f>COUNTIFS(Sheet1!K:K, Sheet2!$B13, Sheet1!$C:$C, Sheet2!$E$1)/COUNTIF(Sheet1!$C:$C,  Sheet2!$E$1)</f>
        <v>0</v>
      </c>
      <c r="G31" s="4">
        <f>COUNTIFS(Sheet1!L:L, Sheet2!$B13, Sheet1!$C:$C, Sheet2!$E$1)/COUNTIF(Sheet1!$C:$C,  Sheet2!$E$1)</f>
        <v>0</v>
      </c>
      <c r="H31" s="4">
        <f>COUNTIFS(Sheet1!M:M, Sheet2!$B13, Sheet1!$C:$C, Sheet2!$E$1)/COUNTIF(Sheet1!$C:$C,  Sheet2!$E$1)</f>
        <v>0</v>
      </c>
      <c r="I31" s="4">
        <f>COUNTIFS(Sheet1!N:N, Sheet2!$B13, Sheet1!$C:$C, Sheet2!$E$1)/COUNTIF(Sheet1!$C:$C,  Sheet2!$E$1)</f>
        <v>0</v>
      </c>
      <c r="J31" s="4">
        <f>COUNTIFS(Sheet1!O:O, Sheet2!$B13, Sheet1!$C:$C, Sheet2!$E$1)/COUNTIF(Sheet1!$C:$C,  Sheet2!$E$1)</f>
        <v>0</v>
      </c>
      <c r="K31" s="4">
        <f>COUNTIFS(Sheet1!P:P, Sheet2!$B13, Sheet1!$C:$C, Sheet2!$E$1)/COUNTIF(Sheet1!$C:$C,  Sheet2!$E$1)</f>
        <v>0</v>
      </c>
      <c r="L31" s="4">
        <f>COUNTIFS(Sheet1!Q:Q, Sheet2!$B13, Sheet1!$C:$C, Sheet2!$E$1)/COUNTIF(Sheet1!$C:$C,  Sheet2!$E$1)</f>
        <v>0</v>
      </c>
      <c r="M31" s="4">
        <f>COUNTIFS(Sheet1!R:R, Sheet2!$B13, Sheet1!$C:$C, Sheet2!$E$1)/COUNTIF(Sheet1!$C:$C,  Sheet2!$E$1)</f>
        <v>0</v>
      </c>
      <c r="N31" s="4">
        <f>COUNTIFS(Sheet1!S:S, Sheet2!$B13, Sheet1!$C:$C, Sheet2!$E$1)/COUNTIF(Sheet1!$C:$C,  Sheet2!$E$1)</f>
        <v>0</v>
      </c>
      <c r="O31" s="4">
        <f>COUNTIFS(Sheet1!T:T, Sheet2!$B13, Sheet1!$C:$C, Sheet2!$E$1)/COUNTIF(Sheet1!$C:$C,  Sheet2!$E$1)</f>
        <v>0</v>
      </c>
      <c r="P31" s="4">
        <f>COUNTIFS(Sheet1!U:U, Sheet2!$B13, Sheet1!$C:$C, Sheet2!$E$1)/COUNTIF(Sheet1!$C:$C,  Sheet2!$E$1)</f>
        <v>0</v>
      </c>
      <c r="Q31" s="4">
        <f>COUNTIFS(Sheet1!V:V, Sheet2!$B13, Sheet1!$C:$C, Sheet2!$E$1)/COUNTIF(Sheet1!$C:$C,  Sheet2!$E$1)</f>
        <v>0</v>
      </c>
      <c r="R31" s="4">
        <f>COUNTIFS(Sheet1!W:W, Sheet2!$B13, Sheet1!$C:$C, Sheet2!$E$1)/COUNTIF(Sheet1!$C:$C,  Sheet2!$E$1)</f>
        <v>0</v>
      </c>
      <c r="S31" s="4">
        <f>COUNTIFS(Sheet1!X:X, Sheet2!$B13, Sheet1!$C:$C, Sheet2!$E$1)/COUNTIF(Sheet1!$C:$C,  Sheet2!$E$1)</f>
        <v>0</v>
      </c>
      <c r="T31" s="4">
        <f>COUNTIFS(Sheet1!Y:Y, Sheet2!$B13, Sheet1!$C:$C, Sheet2!$E$1)/COUNTIF(Sheet1!$C:$C,  Sheet2!$E$1)</f>
        <v>0</v>
      </c>
      <c r="U31" s="4">
        <f>COUNTIFS(Sheet1!Z:Z, Sheet2!$B13, Sheet1!$C:$C, Sheet2!$E$1)/COUNTIF(Sheet1!$C:$C,  Sheet2!$E$1)</f>
        <v>0</v>
      </c>
      <c r="V31" s="4">
        <f>COUNTIFS(Sheet1!AA:AA, Sheet2!$B13, Sheet1!$C:$C, Sheet2!$E$1)/COUNTIF(Sheet1!$C:$C,  Sheet2!$E$1)</f>
        <v>0</v>
      </c>
      <c r="W31" s="4">
        <f>COUNTIFS(Sheet1!AB:AB, Sheet2!$B13, Sheet1!$C:$C, Sheet2!$E$1)/COUNTIF(Sheet1!$C:$C,  Sheet2!$E$1)</f>
        <v>0</v>
      </c>
      <c r="X31" s="4">
        <f>COUNTIFS(Sheet1!AC:AC, Sheet2!$B13, Sheet1!$C:$C, Sheet2!$E$1)/COUNTIF(Sheet1!$C:$C,  Sheet2!$E$1)</f>
        <v>0</v>
      </c>
      <c r="Y31" s="4">
        <f>COUNTIFS(Sheet1!AD:AD, Sheet2!$B13, Sheet1!$C:$C, Sheet2!$E$1)/COUNTIF(Sheet1!$C:$C,  Sheet2!$E$1)</f>
        <v>0</v>
      </c>
      <c r="Z31" s="4">
        <f>COUNTIFS(Sheet1!AE:AE, Sheet2!$B13, Sheet1!$C:$C, Sheet2!$E$1)/COUNTIF(Sheet1!$C:$C,  Sheet2!$E$1)</f>
        <v>0</v>
      </c>
      <c r="AA31" s="9">
        <f>COUNTIFS(Sheet1!AF:AF, Sheet2!$B13, Sheet1!$C:$C, Sheet2!$E$1)/COUNTIF(Sheet1!$C:$C,  Sheet2!$E$1)</f>
        <v>0</v>
      </c>
    </row>
    <row r="32" spans="2:27" ht="17.25" thickBot="1" x14ac:dyDescent="0.35">
      <c r="B32" s="18" t="s">
        <v>48</v>
      </c>
      <c r="C32" s="15">
        <f>COUNTIFS(Sheet1!H:H, Sheet2!$B14, Sheet1!$C:$C, Sheet2!$E$1)/COUNTIF(Sheet1!$C:$C,  Sheet2!$E$1)</f>
        <v>0</v>
      </c>
      <c r="D32" s="10">
        <f>COUNTIFS(Sheet1!I:I, Sheet2!$B14, Sheet1!$C:$C, Sheet2!$E$1)/COUNTIF(Sheet1!$C:$C,  Sheet2!$E$1)</f>
        <v>0</v>
      </c>
      <c r="E32" s="10">
        <f>COUNTIFS(Sheet1!J:J, Sheet2!$B14, Sheet1!$C:$C, Sheet2!$E$1)/COUNTIF(Sheet1!$C:$C,  Sheet2!$E$1)</f>
        <v>0</v>
      </c>
      <c r="F32" s="10">
        <f>COUNTIFS(Sheet1!K:K, Sheet2!$B14, Sheet1!$C:$C, Sheet2!$E$1)/COUNTIF(Sheet1!$C:$C,  Sheet2!$E$1)</f>
        <v>0</v>
      </c>
      <c r="G32" s="10">
        <f>COUNTIFS(Sheet1!L:L, Sheet2!$B14, Sheet1!$C:$C, Sheet2!$E$1)/COUNTIF(Sheet1!$C:$C,  Sheet2!$E$1)</f>
        <v>0</v>
      </c>
      <c r="H32" s="10">
        <f>COUNTIFS(Sheet1!M:M, Sheet2!$B14, Sheet1!$C:$C, Sheet2!$E$1)/COUNTIF(Sheet1!$C:$C,  Sheet2!$E$1)</f>
        <v>0</v>
      </c>
      <c r="I32" s="10">
        <f>COUNTIFS(Sheet1!N:N, Sheet2!$B14, Sheet1!$C:$C, Sheet2!$E$1)/COUNTIF(Sheet1!$C:$C,  Sheet2!$E$1)</f>
        <v>0</v>
      </c>
      <c r="J32" s="10">
        <f>COUNTIFS(Sheet1!O:O, Sheet2!$B14, Sheet1!$C:$C, Sheet2!$E$1)/COUNTIF(Sheet1!$C:$C,  Sheet2!$E$1)</f>
        <v>0</v>
      </c>
      <c r="K32" s="10">
        <f>COUNTIFS(Sheet1!P:P, Sheet2!$B14, Sheet1!$C:$C, Sheet2!$E$1)/COUNTIF(Sheet1!$C:$C,  Sheet2!$E$1)</f>
        <v>0</v>
      </c>
      <c r="L32" s="10">
        <f>COUNTIFS(Sheet1!Q:Q, Sheet2!$B14, Sheet1!$C:$C, Sheet2!$E$1)/COUNTIF(Sheet1!$C:$C,  Sheet2!$E$1)</f>
        <v>0</v>
      </c>
      <c r="M32" s="10">
        <f>COUNTIFS(Sheet1!R:R, Sheet2!$B14, Sheet1!$C:$C, Sheet2!$E$1)/COUNTIF(Sheet1!$C:$C,  Sheet2!$E$1)</f>
        <v>0</v>
      </c>
      <c r="N32" s="10">
        <f>COUNTIFS(Sheet1!S:S, Sheet2!$B14, Sheet1!$C:$C, Sheet2!$E$1)/COUNTIF(Sheet1!$C:$C,  Sheet2!$E$1)</f>
        <v>0</v>
      </c>
      <c r="O32" s="10">
        <f>COUNTIFS(Sheet1!T:T, Sheet2!$B14, Sheet1!$C:$C, Sheet2!$E$1)/COUNTIF(Sheet1!$C:$C,  Sheet2!$E$1)</f>
        <v>0</v>
      </c>
      <c r="P32" s="10">
        <f>COUNTIFS(Sheet1!U:U, Sheet2!$B14, Sheet1!$C:$C, Sheet2!$E$1)/COUNTIF(Sheet1!$C:$C,  Sheet2!$E$1)</f>
        <v>0</v>
      </c>
      <c r="Q32" s="10">
        <f>COUNTIFS(Sheet1!V:V, Sheet2!$B14, Sheet1!$C:$C, Sheet2!$E$1)/COUNTIF(Sheet1!$C:$C,  Sheet2!$E$1)</f>
        <v>0</v>
      </c>
      <c r="R32" s="10">
        <f>COUNTIFS(Sheet1!W:W, Sheet2!$B14, Sheet1!$C:$C, Sheet2!$E$1)/COUNTIF(Sheet1!$C:$C,  Sheet2!$E$1)</f>
        <v>0</v>
      </c>
      <c r="S32" s="10">
        <f>COUNTIFS(Sheet1!X:X, Sheet2!$B14, Sheet1!$C:$C, Sheet2!$E$1)/COUNTIF(Sheet1!$C:$C,  Sheet2!$E$1)</f>
        <v>0</v>
      </c>
      <c r="T32" s="10">
        <f>COUNTIFS(Sheet1!Y:Y, Sheet2!$B14, Sheet1!$C:$C, Sheet2!$E$1)/COUNTIF(Sheet1!$C:$C,  Sheet2!$E$1)</f>
        <v>0</v>
      </c>
      <c r="U32" s="10">
        <f>COUNTIFS(Sheet1!Z:Z, Sheet2!$B14, Sheet1!$C:$C, Sheet2!$E$1)/COUNTIF(Sheet1!$C:$C,  Sheet2!$E$1)</f>
        <v>0</v>
      </c>
      <c r="V32" s="10">
        <f>COUNTIFS(Sheet1!AA:AA, Sheet2!$B14, Sheet1!$C:$C, Sheet2!$E$1)/COUNTIF(Sheet1!$C:$C,  Sheet2!$E$1)</f>
        <v>0</v>
      </c>
      <c r="W32" s="10">
        <f>COUNTIFS(Sheet1!AB:AB, Sheet2!$B14, Sheet1!$C:$C, Sheet2!$E$1)/COUNTIF(Sheet1!$C:$C,  Sheet2!$E$1)</f>
        <v>0</v>
      </c>
      <c r="X32" s="10">
        <f>COUNTIFS(Sheet1!AC:AC, Sheet2!$B14, Sheet1!$C:$C, Sheet2!$E$1)/COUNTIF(Sheet1!$C:$C,  Sheet2!$E$1)</f>
        <v>0</v>
      </c>
      <c r="Y32" s="10">
        <f>COUNTIFS(Sheet1!AD:AD, Sheet2!$B14, Sheet1!$C:$C, Sheet2!$E$1)/COUNTIF(Sheet1!$C:$C,  Sheet2!$E$1)</f>
        <v>0</v>
      </c>
      <c r="Z32" s="10">
        <f>COUNTIFS(Sheet1!AE:AE, Sheet2!$B14, Sheet1!$C:$C, Sheet2!$E$1)/COUNTIF(Sheet1!$C:$C,  Sheet2!$E$1)</f>
        <v>0</v>
      </c>
      <c r="AA32" s="11">
        <f>COUNTIFS(Sheet1!AF:AF, Sheet2!$B14, Sheet1!$C:$C, Sheet2!$E$1)/COUNTIF(Sheet1!$C:$C,  Sheet2!$E$1)</f>
        <v>0</v>
      </c>
    </row>
    <row r="33" spans="2:27" ht="17.25" thickBot="1" x14ac:dyDescent="0.35"/>
    <row r="34" spans="2:27" ht="17.25" thickBot="1" x14ac:dyDescent="0.35">
      <c r="B34" s="3" t="s">
        <v>55</v>
      </c>
      <c r="C34" s="12">
        <v>0</v>
      </c>
      <c r="D34" s="6">
        <v>1</v>
      </c>
      <c r="E34" s="6">
        <v>2</v>
      </c>
      <c r="F34" s="6">
        <v>3</v>
      </c>
      <c r="G34" s="6">
        <v>4</v>
      </c>
      <c r="H34" s="6">
        <v>5</v>
      </c>
      <c r="I34" s="6">
        <v>6</v>
      </c>
      <c r="J34" s="6">
        <v>7</v>
      </c>
      <c r="K34" s="6">
        <v>8</v>
      </c>
      <c r="L34" s="6">
        <v>9</v>
      </c>
      <c r="M34" s="6">
        <v>10</v>
      </c>
      <c r="N34" s="6">
        <v>11</v>
      </c>
      <c r="O34" s="6">
        <v>12</v>
      </c>
      <c r="P34" s="6">
        <v>13</v>
      </c>
      <c r="Q34" s="6">
        <v>14</v>
      </c>
      <c r="R34" s="6">
        <v>15</v>
      </c>
      <c r="S34" s="6">
        <v>16</v>
      </c>
      <c r="T34" s="6">
        <v>17</v>
      </c>
      <c r="U34" s="6">
        <v>18</v>
      </c>
      <c r="V34" s="6">
        <v>19</v>
      </c>
      <c r="W34" s="6">
        <v>20</v>
      </c>
      <c r="X34" s="6">
        <v>21</v>
      </c>
      <c r="Y34" s="6">
        <v>22</v>
      </c>
      <c r="Z34" s="6">
        <v>23</v>
      </c>
      <c r="AA34" s="7">
        <v>24</v>
      </c>
    </row>
    <row r="35" spans="2:27" x14ac:dyDescent="0.3">
      <c r="B35" s="16" t="s">
        <v>54</v>
      </c>
      <c r="C35" s="13">
        <f>COUNTIFS(Sheet1!H:H, Sheet2!$B1, Sheet1!$C:$C, Sheet2!$E$2)/COUNTIF(Sheet1!$C:$C,  Sheet2!$E$2)</f>
        <v>1</v>
      </c>
      <c r="D35" s="5">
        <f>COUNTIFS(Sheet1!I:I, Sheet2!$B1, Sheet1!$C:$C, Sheet2!$E$2)/COUNTIF(Sheet1!$C:$C,  Sheet2!$E$2)</f>
        <v>1</v>
      </c>
      <c r="E35" s="5">
        <f>COUNTIFS(Sheet1!J:J, Sheet2!$B1, Sheet1!$C:$C, Sheet2!$E$2)/COUNTIF(Sheet1!$C:$C,  Sheet2!$E$2)</f>
        <v>1</v>
      </c>
      <c r="F35" s="5">
        <f>COUNTIFS(Sheet1!K:K, Sheet2!$B1, Sheet1!$C:$C, Sheet2!$E$2)/COUNTIF(Sheet1!$C:$C,  Sheet2!$E$2)</f>
        <v>1</v>
      </c>
      <c r="G35" s="5">
        <f>COUNTIFS(Sheet1!L:L, Sheet2!$B1, Sheet1!$C:$C, Sheet2!$E$2)/COUNTIF(Sheet1!$C:$C,  Sheet2!$E$2)</f>
        <v>1</v>
      </c>
      <c r="H35" s="5">
        <f>COUNTIFS(Sheet1!M:M, Sheet2!$B1, Sheet1!$C:$C, Sheet2!$E$2)/COUNTIF(Sheet1!$C:$C,  Sheet2!$E$2)</f>
        <v>1</v>
      </c>
      <c r="I35" s="5">
        <f>COUNTIFS(Sheet1!N:N, Sheet2!$B1, Sheet1!$C:$C, Sheet2!$E$2)/COUNTIF(Sheet1!$C:$C,  Sheet2!$E$2)</f>
        <v>0.66666666666666663</v>
      </c>
      <c r="J35" s="5">
        <f>COUNTIFS(Sheet1!O:O, Sheet2!$B1, Sheet1!$C:$C, Sheet2!$E$2)/COUNTIF(Sheet1!$C:$C,  Sheet2!$E$2)</f>
        <v>0.66666666666666663</v>
      </c>
      <c r="K35" s="5">
        <f>COUNTIFS(Sheet1!P:P, Sheet2!$B1, Sheet1!$C:$C, Sheet2!$E$2)/COUNTIF(Sheet1!$C:$C,  Sheet2!$E$2)</f>
        <v>0.66666666666666663</v>
      </c>
      <c r="L35" s="5">
        <f>COUNTIFS(Sheet1!Q:Q, Sheet2!$B1, Sheet1!$C:$C, Sheet2!$E$2)/COUNTIF(Sheet1!$C:$C,  Sheet2!$E$2)</f>
        <v>0.33333333333333331</v>
      </c>
      <c r="M35" s="5">
        <f>COUNTIFS(Sheet1!R:R, Sheet2!$B1, Sheet1!$C:$C, Sheet2!$E$2)/COUNTIF(Sheet1!$C:$C,  Sheet2!$E$2)</f>
        <v>0.33333333333333331</v>
      </c>
      <c r="N35" s="5">
        <f>COUNTIFS(Sheet1!S:S, Sheet2!$B1, Sheet1!$C:$C, Sheet2!$E$2)/COUNTIF(Sheet1!$C:$C,  Sheet2!$E$2)</f>
        <v>0.66666666666666663</v>
      </c>
      <c r="O35" s="5">
        <f>COUNTIFS(Sheet1!T:T, Sheet2!$B1, Sheet1!$C:$C, Sheet2!$E$2)/COUNTIF(Sheet1!$C:$C,  Sheet2!$E$2)</f>
        <v>0.66666666666666663</v>
      </c>
      <c r="P35" s="5">
        <f>COUNTIFS(Sheet1!U:U, Sheet2!$B1, Sheet1!$C:$C, Sheet2!$E$2)/COUNTIF(Sheet1!$C:$C,  Sheet2!$E$2)</f>
        <v>0.33333333333333331</v>
      </c>
      <c r="Q35" s="5">
        <f>COUNTIFS(Sheet1!V:V, Sheet2!$B1, Sheet1!$C:$C, Sheet2!$E$2)/COUNTIF(Sheet1!$C:$C,  Sheet2!$E$2)</f>
        <v>0.33333333333333331</v>
      </c>
      <c r="R35" s="5">
        <f>COUNTIFS(Sheet1!W:W, Sheet2!$B1, Sheet1!$C:$C, Sheet2!$E$2)/COUNTIF(Sheet1!$C:$C,  Sheet2!$E$2)</f>
        <v>0.33333333333333331</v>
      </c>
      <c r="S35" s="5">
        <f>COUNTIFS(Sheet1!X:X, Sheet2!$B1, Sheet1!$C:$C, Sheet2!$E$2)/COUNTIF(Sheet1!$C:$C,  Sheet2!$E$2)</f>
        <v>0.33333333333333331</v>
      </c>
      <c r="T35" s="5">
        <f>COUNTIFS(Sheet1!Y:Y, Sheet2!$B1, Sheet1!$C:$C, Sheet2!$E$2)/COUNTIF(Sheet1!$C:$C,  Sheet2!$E$2)</f>
        <v>0.33333333333333331</v>
      </c>
      <c r="U35" s="5">
        <f>COUNTIFS(Sheet1!Z:Z, Sheet2!$B1, Sheet1!$C:$C, Sheet2!$E$2)/COUNTIF(Sheet1!$C:$C,  Sheet2!$E$2)</f>
        <v>0.33333333333333331</v>
      </c>
      <c r="V35" s="5">
        <f>COUNTIFS(Sheet1!AA:AA, Sheet2!$B1, Sheet1!$C:$C, Sheet2!$E$2)/COUNTIF(Sheet1!$C:$C,  Sheet2!$E$2)</f>
        <v>0.66666666666666663</v>
      </c>
      <c r="W35" s="5">
        <f>COUNTIFS(Sheet1!AB:AB, Sheet2!$B1, Sheet1!$C:$C, Sheet2!$E$2)/COUNTIF(Sheet1!$C:$C,  Sheet2!$E$2)</f>
        <v>1</v>
      </c>
      <c r="X35" s="5">
        <f>COUNTIFS(Sheet1!AC:AC, Sheet2!$B1, Sheet1!$C:$C, Sheet2!$E$2)/COUNTIF(Sheet1!$C:$C,  Sheet2!$E$2)</f>
        <v>1</v>
      </c>
      <c r="Y35" s="5">
        <f>COUNTIFS(Sheet1!AD:AD, Sheet2!$B1, Sheet1!$C:$C, Sheet2!$E$2)/COUNTIF(Sheet1!$C:$C,  Sheet2!$E$2)</f>
        <v>1</v>
      </c>
      <c r="Z35" s="5">
        <f>COUNTIFS(Sheet1!AE:AE, Sheet2!$B1, Sheet1!$C:$C, Sheet2!$E$2)/COUNTIF(Sheet1!$C:$C,  Sheet2!$E$2)</f>
        <v>1</v>
      </c>
      <c r="AA35" s="8">
        <f>COUNTIFS(Sheet1!AF:AF, Sheet2!$B1, Sheet1!$C:$C, Sheet2!$E$2)/COUNTIF(Sheet1!$C:$C,  Sheet2!$E$2)</f>
        <v>1</v>
      </c>
    </row>
    <row r="36" spans="2:27" x14ac:dyDescent="0.3">
      <c r="B36" s="17" t="s">
        <v>5</v>
      </c>
      <c r="C36" s="14">
        <f>COUNTIFS(Sheet1!H:H, Sheet2!$B2, Sheet1!$C:$C, Sheet2!$E$2)/COUNTIF(Sheet1!$C:$C,  Sheet2!$E$2)</f>
        <v>0</v>
      </c>
      <c r="D36" s="4">
        <f>COUNTIFS(Sheet1!I:I, Sheet2!$B2, Sheet1!$C:$C, Sheet2!$E$2)/COUNTIF(Sheet1!$C:$C,  Sheet2!$E$2)</f>
        <v>0</v>
      </c>
      <c r="E36" s="4">
        <f>COUNTIFS(Sheet1!J:J, Sheet2!$B2, Sheet1!$C:$C, Sheet2!$E$2)/COUNTIF(Sheet1!$C:$C,  Sheet2!$E$2)</f>
        <v>0</v>
      </c>
      <c r="F36" s="4">
        <f>COUNTIFS(Sheet1!K:K, Sheet2!$B2, Sheet1!$C:$C, Sheet2!$E$2)/COUNTIF(Sheet1!$C:$C,  Sheet2!$E$2)</f>
        <v>0</v>
      </c>
      <c r="G36" s="4">
        <f>COUNTIFS(Sheet1!L:L, Sheet2!$B2, Sheet1!$C:$C, Sheet2!$E$2)/COUNTIF(Sheet1!$C:$C,  Sheet2!$E$2)</f>
        <v>0</v>
      </c>
      <c r="H36" s="4">
        <f>COUNTIFS(Sheet1!M:M, Sheet2!$B2, Sheet1!$C:$C, Sheet2!$E$2)/COUNTIF(Sheet1!$C:$C,  Sheet2!$E$2)</f>
        <v>0</v>
      </c>
      <c r="I36" s="4">
        <f>COUNTIFS(Sheet1!N:N, Sheet2!$B2, Sheet1!$C:$C, Sheet2!$E$2)/COUNTIF(Sheet1!$C:$C,  Sheet2!$E$2)</f>
        <v>0</v>
      </c>
      <c r="J36" s="4">
        <f>COUNTIFS(Sheet1!O:O, Sheet2!$B2, Sheet1!$C:$C, Sheet2!$E$2)/COUNTIF(Sheet1!$C:$C,  Sheet2!$E$2)</f>
        <v>0.33333333333333331</v>
      </c>
      <c r="K36" s="4">
        <f>COUNTIFS(Sheet1!P:P, Sheet2!$B2, Sheet1!$C:$C, Sheet2!$E$2)/COUNTIF(Sheet1!$C:$C,  Sheet2!$E$2)</f>
        <v>0.33333333333333331</v>
      </c>
      <c r="L36" s="4">
        <f>COUNTIFS(Sheet1!Q:Q, Sheet2!$B2, Sheet1!$C:$C, Sheet2!$E$2)/COUNTIF(Sheet1!$C:$C,  Sheet2!$E$2)</f>
        <v>0.33333333333333331</v>
      </c>
      <c r="M36" s="4">
        <f>COUNTIFS(Sheet1!R:R, Sheet2!$B2, Sheet1!$C:$C, Sheet2!$E$2)/COUNTIF(Sheet1!$C:$C,  Sheet2!$E$2)</f>
        <v>0.33333333333333331</v>
      </c>
      <c r="N36" s="4">
        <f>COUNTIFS(Sheet1!S:S, Sheet2!$B2, Sheet1!$C:$C, Sheet2!$E$2)/COUNTIF(Sheet1!$C:$C,  Sheet2!$E$2)</f>
        <v>0</v>
      </c>
      <c r="O36" s="4">
        <f>COUNTIFS(Sheet1!T:T, Sheet2!$B2, Sheet1!$C:$C, Sheet2!$E$2)/COUNTIF(Sheet1!$C:$C,  Sheet2!$E$2)</f>
        <v>0</v>
      </c>
      <c r="P36" s="4">
        <f>COUNTIFS(Sheet1!U:U, Sheet2!$B2, Sheet1!$C:$C, Sheet2!$E$2)/COUNTIF(Sheet1!$C:$C,  Sheet2!$E$2)</f>
        <v>0</v>
      </c>
      <c r="Q36" s="4">
        <f>COUNTIFS(Sheet1!V:V, Sheet2!$B2, Sheet1!$C:$C, Sheet2!$E$2)/COUNTIF(Sheet1!$C:$C,  Sheet2!$E$2)</f>
        <v>0.33333333333333331</v>
      </c>
      <c r="R36" s="4">
        <f>COUNTIFS(Sheet1!W:W, Sheet2!$B2, Sheet1!$C:$C, Sheet2!$E$2)/COUNTIF(Sheet1!$C:$C,  Sheet2!$E$2)</f>
        <v>0.33333333333333331</v>
      </c>
      <c r="S36" s="4">
        <f>COUNTIFS(Sheet1!X:X, Sheet2!$B2, Sheet1!$C:$C, Sheet2!$E$2)/COUNTIF(Sheet1!$C:$C,  Sheet2!$E$2)</f>
        <v>0.66666666666666663</v>
      </c>
      <c r="T36" s="4">
        <f>COUNTIFS(Sheet1!Y:Y, Sheet2!$B2, Sheet1!$C:$C, Sheet2!$E$2)/COUNTIF(Sheet1!$C:$C,  Sheet2!$E$2)</f>
        <v>0.66666666666666663</v>
      </c>
      <c r="U36" s="4">
        <f>COUNTIFS(Sheet1!Z:Z, Sheet2!$B2, Sheet1!$C:$C, Sheet2!$E$2)/COUNTIF(Sheet1!$C:$C,  Sheet2!$E$2)</f>
        <v>0.66666666666666663</v>
      </c>
      <c r="V36" s="4">
        <f>COUNTIFS(Sheet1!AA:AA, Sheet2!$B2, Sheet1!$C:$C, Sheet2!$E$2)/COUNTIF(Sheet1!$C:$C,  Sheet2!$E$2)</f>
        <v>0</v>
      </c>
      <c r="W36" s="4">
        <f>COUNTIFS(Sheet1!AB:AB, Sheet2!$B2, Sheet1!$C:$C, Sheet2!$E$2)/COUNTIF(Sheet1!$C:$C,  Sheet2!$E$2)</f>
        <v>0</v>
      </c>
      <c r="X36" s="4">
        <f>COUNTIFS(Sheet1!AC:AC, Sheet2!$B2, Sheet1!$C:$C, Sheet2!$E$2)/COUNTIF(Sheet1!$C:$C,  Sheet2!$E$2)</f>
        <v>0</v>
      </c>
      <c r="Y36" s="4">
        <f>COUNTIFS(Sheet1!AD:AD, Sheet2!$B2, Sheet1!$C:$C, Sheet2!$E$2)/COUNTIF(Sheet1!$C:$C,  Sheet2!$E$2)</f>
        <v>0</v>
      </c>
      <c r="Z36" s="4">
        <f>COUNTIFS(Sheet1!AE:AE, Sheet2!$B2, Sheet1!$C:$C, Sheet2!$E$2)/COUNTIF(Sheet1!$C:$C,  Sheet2!$E$2)</f>
        <v>0</v>
      </c>
      <c r="AA36" s="9">
        <f>COUNTIFS(Sheet1!AF:AF, Sheet2!$B2, Sheet1!$C:$C, Sheet2!$E$2)/COUNTIF(Sheet1!$C:$C,  Sheet2!$E$2)</f>
        <v>0</v>
      </c>
    </row>
    <row r="37" spans="2:27" x14ac:dyDescent="0.3">
      <c r="B37" s="17" t="s">
        <v>6</v>
      </c>
      <c r="C37" s="14">
        <f>COUNTIFS(Sheet1!H:H, Sheet2!$B3, Sheet1!$C:$C, Sheet2!$E$2)/COUNTIF(Sheet1!$C:$C,  Sheet2!$E$2)</f>
        <v>0</v>
      </c>
      <c r="D37" s="4">
        <f>COUNTIFS(Sheet1!I:I, Sheet2!$B3, Sheet1!$C:$C, Sheet2!$E$2)/COUNTIF(Sheet1!$C:$C,  Sheet2!$E$2)</f>
        <v>0</v>
      </c>
      <c r="E37" s="4">
        <f>COUNTIFS(Sheet1!J:J, Sheet2!$B3, Sheet1!$C:$C, Sheet2!$E$2)/COUNTIF(Sheet1!$C:$C,  Sheet2!$E$2)</f>
        <v>0</v>
      </c>
      <c r="F37" s="4">
        <f>COUNTIFS(Sheet1!K:K, Sheet2!$B3, Sheet1!$C:$C, Sheet2!$E$2)/COUNTIF(Sheet1!$C:$C,  Sheet2!$E$2)</f>
        <v>0</v>
      </c>
      <c r="G37" s="4">
        <f>COUNTIFS(Sheet1!L:L, Sheet2!$B3, Sheet1!$C:$C, Sheet2!$E$2)/COUNTIF(Sheet1!$C:$C,  Sheet2!$E$2)</f>
        <v>0</v>
      </c>
      <c r="H37" s="4">
        <f>COUNTIFS(Sheet1!M:M, Sheet2!$B3, Sheet1!$C:$C, Sheet2!$E$2)/COUNTIF(Sheet1!$C:$C,  Sheet2!$E$2)</f>
        <v>0</v>
      </c>
      <c r="I37" s="4">
        <f>COUNTIFS(Sheet1!N:N, Sheet2!$B3, Sheet1!$C:$C, Sheet2!$E$2)/COUNTIF(Sheet1!$C:$C,  Sheet2!$E$2)</f>
        <v>0</v>
      </c>
      <c r="J37" s="4">
        <f>COUNTIFS(Sheet1!O:O, Sheet2!$B3, Sheet1!$C:$C, Sheet2!$E$2)/COUNTIF(Sheet1!$C:$C,  Sheet2!$E$2)</f>
        <v>0</v>
      </c>
      <c r="K37" s="4">
        <f>COUNTIFS(Sheet1!P:P, Sheet2!$B3, Sheet1!$C:$C, Sheet2!$E$2)/COUNTIF(Sheet1!$C:$C,  Sheet2!$E$2)</f>
        <v>0</v>
      </c>
      <c r="L37" s="4">
        <f>COUNTIFS(Sheet1!Q:Q, Sheet2!$B3, Sheet1!$C:$C, Sheet2!$E$2)/COUNTIF(Sheet1!$C:$C,  Sheet2!$E$2)</f>
        <v>0</v>
      </c>
      <c r="M37" s="4">
        <f>COUNTIFS(Sheet1!R:R, Sheet2!$B3, Sheet1!$C:$C, Sheet2!$E$2)/COUNTIF(Sheet1!$C:$C,  Sheet2!$E$2)</f>
        <v>0</v>
      </c>
      <c r="N37" s="4">
        <f>COUNTIFS(Sheet1!S:S, Sheet2!$B3, Sheet1!$C:$C, Sheet2!$E$2)/COUNTIF(Sheet1!$C:$C,  Sheet2!$E$2)</f>
        <v>0</v>
      </c>
      <c r="O37" s="4">
        <f>COUNTIFS(Sheet1!T:T, Sheet2!$B3, Sheet1!$C:$C, Sheet2!$E$2)/COUNTIF(Sheet1!$C:$C,  Sheet2!$E$2)</f>
        <v>0</v>
      </c>
      <c r="P37" s="4">
        <f>COUNTIFS(Sheet1!U:U, Sheet2!$B3, Sheet1!$C:$C, Sheet2!$E$2)/COUNTIF(Sheet1!$C:$C,  Sheet2!$E$2)</f>
        <v>0</v>
      </c>
      <c r="Q37" s="4">
        <f>COUNTIFS(Sheet1!V:V, Sheet2!$B3, Sheet1!$C:$C, Sheet2!$E$2)/COUNTIF(Sheet1!$C:$C,  Sheet2!$E$2)</f>
        <v>0</v>
      </c>
      <c r="R37" s="4">
        <f>COUNTIFS(Sheet1!W:W, Sheet2!$B3, Sheet1!$C:$C, Sheet2!$E$2)/COUNTIF(Sheet1!$C:$C,  Sheet2!$E$2)</f>
        <v>0</v>
      </c>
      <c r="S37" s="4">
        <f>COUNTIFS(Sheet1!X:X, Sheet2!$B3, Sheet1!$C:$C, Sheet2!$E$2)/COUNTIF(Sheet1!$C:$C,  Sheet2!$E$2)</f>
        <v>0</v>
      </c>
      <c r="T37" s="4">
        <f>COUNTIFS(Sheet1!Y:Y, Sheet2!$B3, Sheet1!$C:$C, Sheet2!$E$2)/COUNTIF(Sheet1!$C:$C,  Sheet2!$E$2)</f>
        <v>0</v>
      </c>
      <c r="U37" s="4">
        <f>COUNTIFS(Sheet1!Z:Z, Sheet2!$B3, Sheet1!$C:$C, Sheet2!$E$2)/COUNTIF(Sheet1!$C:$C,  Sheet2!$E$2)</f>
        <v>0</v>
      </c>
      <c r="V37" s="4">
        <f>COUNTIFS(Sheet1!AA:AA, Sheet2!$B3, Sheet1!$C:$C, Sheet2!$E$2)/COUNTIF(Sheet1!$C:$C,  Sheet2!$E$2)</f>
        <v>0</v>
      </c>
      <c r="W37" s="4">
        <f>COUNTIFS(Sheet1!AB:AB, Sheet2!$B3, Sheet1!$C:$C, Sheet2!$E$2)/COUNTIF(Sheet1!$C:$C,  Sheet2!$E$2)</f>
        <v>0</v>
      </c>
      <c r="X37" s="4">
        <f>COUNTIFS(Sheet1!AC:AC, Sheet2!$B3, Sheet1!$C:$C, Sheet2!$E$2)/COUNTIF(Sheet1!$C:$C,  Sheet2!$E$2)</f>
        <v>0</v>
      </c>
      <c r="Y37" s="4">
        <f>COUNTIFS(Sheet1!AD:AD, Sheet2!$B3, Sheet1!$C:$C, Sheet2!$E$2)/COUNTIF(Sheet1!$C:$C,  Sheet2!$E$2)</f>
        <v>0</v>
      </c>
      <c r="Z37" s="4">
        <f>COUNTIFS(Sheet1!AE:AE, Sheet2!$B3, Sheet1!$C:$C, Sheet2!$E$2)/COUNTIF(Sheet1!$C:$C,  Sheet2!$E$2)</f>
        <v>0</v>
      </c>
      <c r="AA37" s="9">
        <f>COUNTIFS(Sheet1!AF:AF, Sheet2!$B3, Sheet1!$C:$C, Sheet2!$E$2)/COUNTIF(Sheet1!$C:$C,  Sheet2!$E$2)</f>
        <v>0</v>
      </c>
    </row>
    <row r="38" spans="2:27" x14ac:dyDescent="0.3">
      <c r="B38" s="17" t="s">
        <v>7</v>
      </c>
      <c r="C38" s="14">
        <f>COUNTIFS(Sheet1!H:H, Sheet2!$B4, Sheet1!$C:$C, Sheet2!$E$2)/COUNTIF(Sheet1!$C:$C,  Sheet2!$E$2)</f>
        <v>0</v>
      </c>
      <c r="D38" s="4">
        <f>COUNTIFS(Sheet1!I:I, Sheet2!$B4, Sheet1!$C:$C, Sheet2!$E$2)/COUNTIF(Sheet1!$C:$C,  Sheet2!$E$2)</f>
        <v>0</v>
      </c>
      <c r="E38" s="4">
        <f>COUNTIFS(Sheet1!J:J, Sheet2!$B4, Sheet1!$C:$C, Sheet2!$E$2)/COUNTIF(Sheet1!$C:$C,  Sheet2!$E$2)</f>
        <v>0</v>
      </c>
      <c r="F38" s="4">
        <f>COUNTIFS(Sheet1!K:K, Sheet2!$B4, Sheet1!$C:$C, Sheet2!$E$2)/COUNTIF(Sheet1!$C:$C,  Sheet2!$E$2)</f>
        <v>0</v>
      </c>
      <c r="G38" s="4">
        <f>COUNTIFS(Sheet1!L:L, Sheet2!$B4, Sheet1!$C:$C, Sheet2!$E$2)/COUNTIF(Sheet1!$C:$C,  Sheet2!$E$2)</f>
        <v>0</v>
      </c>
      <c r="H38" s="4">
        <f>COUNTIFS(Sheet1!M:M, Sheet2!$B4, Sheet1!$C:$C, Sheet2!$E$2)/COUNTIF(Sheet1!$C:$C,  Sheet2!$E$2)</f>
        <v>0</v>
      </c>
      <c r="I38" s="4">
        <f>COUNTIFS(Sheet1!N:N, Sheet2!$B4, Sheet1!$C:$C, Sheet2!$E$2)/COUNTIF(Sheet1!$C:$C,  Sheet2!$E$2)</f>
        <v>0</v>
      </c>
      <c r="J38" s="4">
        <f>COUNTIFS(Sheet1!O:O, Sheet2!$B4, Sheet1!$C:$C, Sheet2!$E$2)/COUNTIF(Sheet1!$C:$C,  Sheet2!$E$2)</f>
        <v>0</v>
      </c>
      <c r="K38" s="4">
        <f>COUNTIFS(Sheet1!P:P, Sheet2!$B4, Sheet1!$C:$C, Sheet2!$E$2)/COUNTIF(Sheet1!$C:$C,  Sheet2!$E$2)</f>
        <v>0</v>
      </c>
      <c r="L38" s="4">
        <f>COUNTIFS(Sheet1!Q:Q, Sheet2!$B4, Sheet1!$C:$C, Sheet2!$E$2)/COUNTIF(Sheet1!$C:$C,  Sheet2!$E$2)</f>
        <v>0</v>
      </c>
      <c r="M38" s="4">
        <f>COUNTIFS(Sheet1!R:R, Sheet2!$B4, Sheet1!$C:$C, Sheet2!$E$2)/COUNTIF(Sheet1!$C:$C,  Sheet2!$E$2)</f>
        <v>0</v>
      </c>
      <c r="N38" s="4">
        <f>COUNTIFS(Sheet1!S:S, Sheet2!$B4, Sheet1!$C:$C, Sheet2!$E$2)/COUNTIF(Sheet1!$C:$C,  Sheet2!$E$2)</f>
        <v>0</v>
      </c>
      <c r="O38" s="4">
        <f>COUNTIFS(Sheet1!T:T, Sheet2!$B4, Sheet1!$C:$C, Sheet2!$E$2)/COUNTIF(Sheet1!$C:$C,  Sheet2!$E$2)</f>
        <v>0</v>
      </c>
      <c r="P38" s="4">
        <f>COUNTIFS(Sheet1!U:U, Sheet2!$B4, Sheet1!$C:$C, Sheet2!$E$2)/COUNTIF(Sheet1!$C:$C,  Sheet2!$E$2)</f>
        <v>0</v>
      </c>
      <c r="Q38" s="4">
        <f>COUNTIFS(Sheet1!V:V, Sheet2!$B4, Sheet1!$C:$C, Sheet2!$E$2)/COUNTIF(Sheet1!$C:$C,  Sheet2!$E$2)</f>
        <v>0</v>
      </c>
      <c r="R38" s="4">
        <f>COUNTIFS(Sheet1!W:W, Sheet2!$B4, Sheet1!$C:$C, Sheet2!$E$2)/COUNTIF(Sheet1!$C:$C,  Sheet2!$E$2)</f>
        <v>0</v>
      </c>
      <c r="S38" s="4">
        <f>COUNTIFS(Sheet1!X:X, Sheet2!$B4, Sheet1!$C:$C, Sheet2!$E$2)/COUNTIF(Sheet1!$C:$C,  Sheet2!$E$2)</f>
        <v>0</v>
      </c>
      <c r="T38" s="4">
        <f>COUNTIFS(Sheet1!Y:Y, Sheet2!$B4, Sheet1!$C:$C, Sheet2!$E$2)/COUNTIF(Sheet1!$C:$C,  Sheet2!$E$2)</f>
        <v>0</v>
      </c>
      <c r="U38" s="4">
        <f>COUNTIFS(Sheet1!Z:Z, Sheet2!$B4, Sheet1!$C:$C, Sheet2!$E$2)/COUNTIF(Sheet1!$C:$C,  Sheet2!$E$2)</f>
        <v>0</v>
      </c>
      <c r="V38" s="4">
        <f>COUNTIFS(Sheet1!AA:AA, Sheet2!$B4, Sheet1!$C:$C, Sheet2!$E$2)/COUNTIF(Sheet1!$C:$C,  Sheet2!$E$2)</f>
        <v>0</v>
      </c>
      <c r="W38" s="4">
        <f>COUNTIFS(Sheet1!AB:AB, Sheet2!$B4, Sheet1!$C:$C, Sheet2!$E$2)/COUNTIF(Sheet1!$C:$C,  Sheet2!$E$2)</f>
        <v>0</v>
      </c>
      <c r="X38" s="4">
        <f>COUNTIFS(Sheet1!AC:AC, Sheet2!$B4, Sheet1!$C:$C, Sheet2!$E$2)/COUNTIF(Sheet1!$C:$C,  Sheet2!$E$2)</f>
        <v>0</v>
      </c>
      <c r="Y38" s="4">
        <f>COUNTIFS(Sheet1!AD:AD, Sheet2!$B4, Sheet1!$C:$C, Sheet2!$E$2)/COUNTIF(Sheet1!$C:$C,  Sheet2!$E$2)</f>
        <v>0</v>
      </c>
      <c r="Z38" s="4">
        <f>COUNTIFS(Sheet1!AE:AE, Sheet2!$B4, Sheet1!$C:$C, Sheet2!$E$2)/COUNTIF(Sheet1!$C:$C,  Sheet2!$E$2)</f>
        <v>0</v>
      </c>
      <c r="AA38" s="9">
        <f>COUNTIFS(Sheet1!AF:AF, Sheet2!$B4, Sheet1!$C:$C, Sheet2!$E$2)/COUNTIF(Sheet1!$C:$C,  Sheet2!$E$2)</f>
        <v>0</v>
      </c>
    </row>
    <row r="39" spans="2:27" x14ac:dyDescent="0.3">
      <c r="B39" s="17" t="s">
        <v>8</v>
      </c>
      <c r="C39" s="14">
        <f>COUNTIFS(Sheet1!H:H, Sheet2!$B5, Sheet1!$C:$C, Sheet2!$E$2)/COUNTIF(Sheet1!$C:$C,  Sheet2!$E$2)</f>
        <v>0</v>
      </c>
      <c r="D39" s="4">
        <f>COUNTIFS(Sheet1!I:I, Sheet2!$B5, Sheet1!$C:$C, Sheet2!$E$2)/COUNTIF(Sheet1!$C:$C,  Sheet2!$E$2)</f>
        <v>0</v>
      </c>
      <c r="E39" s="4">
        <f>COUNTIFS(Sheet1!J:J, Sheet2!$B5, Sheet1!$C:$C, Sheet2!$E$2)/COUNTIF(Sheet1!$C:$C,  Sheet2!$E$2)</f>
        <v>0</v>
      </c>
      <c r="F39" s="4">
        <f>COUNTIFS(Sheet1!K:K, Sheet2!$B5, Sheet1!$C:$C, Sheet2!$E$2)/COUNTIF(Sheet1!$C:$C,  Sheet2!$E$2)</f>
        <v>0</v>
      </c>
      <c r="G39" s="4">
        <f>COUNTIFS(Sheet1!L:L, Sheet2!$B5, Sheet1!$C:$C, Sheet2!$E$2)/COUNTIF(Sheet1!$C:$C,  Sheet2!$E$2)</f>
        <v>0</v>
      </c>
      <c r="H39" s="4">
        <f>COUNTIFS(Sheet1!M:M, Sheet2!$B5, Sheet1!$C:$C, Sheet2!$E$2)/COUNTIF(Sheet1!$C:$C,  Sheet2!$E$2)</f>
        <v>0</v>
      </c>
      <c r="I39" s="4">
        <f>COUNTIFS(Sheet1!N:N, Sheet2!$B5, Sheet1!$C:$C, Sheet2!$E$2)/COUNTIF(Sheet1!$C:$C,  Sheet2!$E$2)</f>
        <v>0</v>
      </c>
      <c r="J39" s="4">
        <f>COUNTIFS(Sheet1!O:O, Sheet2!$B5, Sheet1!$C:$C, Sheet2!$E$2)/COUNTIF(Sheet1!$C:$C,  Sheet2!$E$2)</f>
        <v>0</v>
      </c>
      <c r="K39" s="4">
        <f>COUNTIFS(Sheet1!P:P, Sheet2!$B5, Sheet1!$C:$C, Sheet2!$E$2)/COUNTIF(Sheet1!$C:$C,  Sheet2!$E$2)</f>
        <v>0</v>
      </c>
      <c r="L39" s="4">
        <f>COUNTIFS(Sheet1!Q:Q, Sheet2!$B5, Sheet1!$C:$C, Sheet2!$E$2)/COUNTIF(Sheet1!$C:$C,  Sheet2!$E$2)</f>
        <v>0</v>
      </c>
      <c r="M39" s="4">
        <f>COUNTIFS(Sheet1!R:R, Sheet2!$B5, Sheet1!$C:$C, Sheet2!$E$2)/COUNTIF(Sheet1!$C:$C,  Sheet2!$E$2)</f>
        <v>0</v>
      </c>
      <c r="N39" s="4">
        <f>COUNTIFS(Sheet1!S:S, Sheet2!$B5, Sheet1!$C:$C, Sheet2!$E$2)/COUNTIF(Sheet1!$C:$C,  Sheet2!$E$2)</f>
        <v>0</v>
      </c>
      <c r="O39" s="4">
        <f>COUNTIFS(Sheet1!T:T, Sheet2!$B5, Sheet1!$C:$C, Sheet2!$E$2)/COUNTIF(Sheet1!$C:$C,  Sheet2!$E$2)</f>
        <v>0</v>
      </c>
      <c r="P39" s="4">
        <f>COUNTIFS(Sheet1!U:U, Sheet2!$B5, Sheet1!$C:$C, Sheet2!$E$2)/COUNTIF(Sheet1!$C:$C,  Sheet2!$E$2)</f>
        <v>0</v>
      </c>
      <c r="Q39" s="4">
        <f>COUNTIFS(Sheet1!V:V, Sheet2!$B5, Sheet1!$C:$C, Sheet2!$E$2)/COUNTIF(Sheet1!$C:$C,  Sheet2!$E$2)</f>
        <v>0</v>
      </c>
      <c r="R39" s="4">
        <f>COUNTIFS(Sheet1!W:W, Sheet2!$B5, Sheet1!$C:$C, Sheet2!$E$2)/COUNTIF(Sheet1!$C:$C,  Sheet2!$E$2)</f>
        <v>0</v>
      </c>
      <c r="S39" s="4">
        <f>COUNTIFS(Sheet1!X:X, Sheet2!$B5, Sheet1!$C:$C, Sheet2!$E$2)/COUNTIF(Sheet1!$C:$C,  Sheet2!$E$2)</f>
        <v>0</v>
      </c>
      <c r="T39" s="4">
        <f>COUNTIFS(Sheet1!Y:Y, Sheet2!$B5, Sheet1!$C:$C, Sheet2!$E$2)/COUNTIF(Sheet1!$C:$C,  Sheet2!$E$2)</f>
        <v>0</v>
      </c>
      <c r="U39" s="4">
        <f>COUNTIFS(Sheet1!Z:Z, Sheet2!$B5, Sheet1!$C:$C, Sheet2!$E$2)/COUNTIF(Sheet1!$C:$C,  Sheet2!$E$2)</f>
        <v>0</v>
      </c>
      <c r="V39" s="4">
        <f>COUNTIFS(Sheet1!AA:AA, Sheet2!$B5, Sheet1!$C:$C, Sheet2!$E$2)/COUNTIF(Sheet1!$C:$C,  Sheet2!$E$2)</f>
        <v>0</v>
      </c>
      <c r="W39" s="4">
        <f>COUNTIFS(Sheet1!AB:AB, Sheet2!$B5, Sheet1!$C:$C, Sheet2!$E$2)/COUNTIF(Sheet1!$C:$C,  Sheet2!$E$2)</f>
        <v>0</v>
      </c>
      <c r="X39" s="4">
        <f>COUNTIFS(Sheet1!AC:AC, Sheet2!$B5, Sheet1!$C:$C, Sheet2!$E$2)/COUNTIF(Sheet1!$C:$C,  Sheet2!$E$2)</f>
        <v>0</v>
      </c>
      <c r="Y39" s="4">
        <f>COUNTIFS(Sheet1!AD:AD, Sheet2!$B5, Sheet1!$C:$C, Sheet2!$E$2)/COUNTIF(Sheet1!$C:$C,  Sheet2!$E$2)</f>
        <v>0</v>
      </c>
      <c r="Z39" s="4">
        <f>COUNTIFS(Sheet1!AE:AE, Sheet2!$B5, Sheet1!$C:$C, Sheet2!$E$2)/COUNTIF(Sheet1!$C:$C,  Sheet2!$E$2)</f>
        <v>0</v>
      </c>
      <c r="AA39" s="9">
        <f>COUNTIFS(Sheet1!AF:AF, Sheet2!$B5, Sheet1!$C:$C, Sheet2!$E$2)/COUNTIF(Sheet1!$C:$C,  Sheet2!$E$2)</f>
        <v>0</v>
      </c>
    </row>
    <row r="40" spans="2:27" x14ac:dyDescent="0.3">
      <c r="B40" s="17" t="s">
        <v>9</v>
      </c>
      <c r="C40" s="14">
        <f>COUNTIFS(Sheet1!H:H, Sheet2!$B6, Sheet1!$C:$C, Sheet2!$E$2)/COUNTIF(Sheet1!$C:$C,  Sheet2!$E$2)</f>
        <v>0</v>
      </c>
      <c r="D40" s="4">
        <f>COUNTIFS(Sheet1!I:I, Sheet2!$B6, Sheet1!$C:$C, Sheet2!$E$2)/COUNTIF(Sheet1!$C:$C,  Sheet2!$E$2)</f>
        <v>0</v>
      </c>
      <c r="E40" s="4">
        <f>COUNTIFS(Sheet1!J:J, Sheet2!$B6, Sheet1!$C:$C, Sheet2!$E$2)/COUNTIF(Sheet1!$C:$C,  Sheet2!$E$2)</f>
        <v>0</v>
      </c>
      <c r="F40" s="4">
        <f>COUNTIFS(Sheet1!K:K, Sheet2!$B6, Sheet1!$C:$C, Sheet2!$E$2)/COUNTIF(Sheet1!$C:$C,  Sheet2!$E$2)</f>
        <v>0</v>
      </c>
      <c r="G40" s="4">
        <f>COUNTIFS(Sheet1!L:L, Sheet2!$B6, Sheet1!$C:$C, Sheet2!$E$2)/COUNTIF(Sheet1!$C:$C,  Sheet2!$E$2)</f>
        <v>0</v>
      </c>
      <c r="H40" s="4">
        <f>COUNTIFS(Sheet1!M:M, Sheet2!$B6, Sheet1!$C:$C, Sheet2!$E$2)/COUNTIF(Sheet1!$C:$C,  Sheet2!$E$2)</f>
        <v>0</v>
      </c>
      <c r="I40" s="4">
        <f>COUNTIFS(Sheet1!N:N, Sheet2!$B6, Sheet1!$C:$C, Sheet2!$E$2)/COUNTIF(Sheet1!$C:$C,  Sheet2!$E$2)</f>
        <v>0.33333333333333331</v>
      </c>
      <c r="J40" s="4">
        <f>COUNTIFS(Sheet1!O:O, Sheet2!$B6, Sheet1!$C:$C, Sheet2!$E$2)/COUNTIF(Sheet1!$C:$C,  Sheet2!$E$2)</f>
        <v>0</v>
      </c>
      <c r="K40" s="4">
        <f>COUNTIFS(Sheet1!P:P, Sheet2!$B6, Sheet1!$C:$C, Sheet2!$E$2)/COUNTIF(Sheet1!$C:$C,  Sheet2!$E$2)</f>
        <v>0</v>
      </c>
      <c r="L40" s="4">
        <f>COUNTIFS(Sheet1!Q:Q, Sheet2!$B6, Sheet1!$C:$C, Sheet2!$E$2)/COUNTIF(Sheet1!$C:$C,  Sheet2!$E$2)</f>
        <v>0</v>
      </c>
      <c r="M40" s="4">
        <f>COUNTIFS(Sheet1!R:R, Sheet2!$B6, Sheet1!$C:$C, Sheet2!$E$2)/COUNTIF(Sheet1!$C:$C,  Sheet2!$E$2)</f>
        <v>0</v>
      </c>
      <c r="N40" s="4">
        <f>COUNTIFS(Sheet1!S:S, Sheet2!$B6, Sheet1!$C:$C, Sheet2!$E$2)/COUNTIF(Sheet1!$C:$C,  Sheet2!$E$2)</f>
        <v>0</v>
      </c>
      <c r="O40" s="4">
        <f>COUNTIFS(Sheet1!T:T, Sheet2!$B6, Sheet1!$C:$C, Sheet2!$E$2)/COUNTIF(Sheet1!$C:$C,  Sheet2!$E$2)</f>
        <v>0</v>
      </c>
      <c r="P40" s="4">
        <f>COUNTIFS(Sheet1!U:U, Sheet2!$B6, Sheet1!$C:$C, Sheet2!$E$2)/COUNTIF(Sheet1!$C:$C,  Sheet2!$E$2)</f>
        <v>0</v>
      </c>
      <c r="Q40" s="4">
        <f>COUNTIFS(Sheet1!V:V, Sheet2!$B6, Sheet1!$C:$C, Sheet2!$E$2)/COUNTIF(Sheet1!$C:$C,  Sheet2!$E$2)</f>
        <v>0</v>
      </c>
      <c r="R40" s="4">
        <f>COUNTIFS(Sheet1!W:W, Sheet2!$B6, Sheet1!$C:$C, Sheet2!$E$2)/COUNTIF(Sheet1!$C:$C,  Sheet2!$E$2)</f>
        <v>0</v>
      </c>
      <c r="S40" s="4">
        <f>COUNTIFS(Sheet1!X:X, Sheet2!$B6, Sheet1!$C:$C, Sheet2!$E$2)/COUNTIF(Sheet1!$C:$C,  Sheet2!$E$2)</f>
        <v>0</v>
      </c>
      <c r="T40" s="4">
        <f>COUNTIFS(Sheet1!Y:Y, Sheet2!$B6, Sheet1!$C:$C, Sheet2!$E$2)/COUNTIF(Sheet1!$C:$C,  Sheet2!$E$2)</f>
        <v>0</v>
      </c>
      <c r="U40" s="4">
        <f>COUNTIFS(Sheet1!Z:Z, Sheet2!$B6, Sheet1!$C:$C, Sheet2!$E$2)/COUNTIF(Sheet1!$C:$C,  Sheet2!$E$2)</f>
        <v>0</v>
      </c>
      <c r="V40" s="4">
        <f>COUNTIFS(Sheet1!AA:AA, Sheet2!$B6, Sheet1!$C:$C, Sheet2!$E$2)/COUNTIF(Sheet1!$C:$C,  Sheet2!$E$2)</f>
        <v>0</v>
      </c>
      <c r="W40" s="4">
        <f>COUNTIFS(Sheet1!AB:AB, Sheet2!$B6, Sheet1!$C:$C, Sheet2!$E$2)/COUNTIF(Sheet1!$C:$C,  Sheet2!$E$2)</f>
        <v>0</v>
      </c>
      <c r="X40" s="4">
        <f>COUNTIFS(Sheet1!AC:AC, Sheet2!$B6, Sheet1!$C:$C, Sheet2!$E$2)/COUNTIF(Sheet1!$C:$C,  Sheet2!$E$2)</f>
        <v>0</v>
      </c>
      <c r="Y40" s="4">
        <f>COUNTIFS(Sheet1!AD:AD, Sheet2!$B6, Sheet1!$C:$C, Sheet2!$E$2)/COUNTIF(Sheet1!$C:$C,  Sheet2!$E$2)</f>
        <v>0</v>
      </c>
      <c r="Z40" s="4">
        <f>COUNTIFS(Sheet1!AE:AE, Sheet2!$B6, Sheet1!$C:$C, Sheet2!$E$2)/COUNTIF(Sheet1!$C:$C,  Sheet2!$E$2)</f>
        <v>0</v>
      </c>
      <c r="AA40" s="9">
        <f>COUNTIFS(Sheet1!AF:AF, Sheet2!$B6, Sheet1!$C:$C, Sheet2!$E$2)/COUNTIF(Sheet1!$C:$C,  Sheet2!$E$2)</f>
        <v>0</v>
      </c>
    </row>
    <row r="41" spans="2:27" x14ac:dyDescent="0.3">
      <c r="B41" s="17" t="s">
        <v>10</v>
      </c>
      <c r="C41" s="14">
        <f>COUNTIFS(Sheet1!H:H, Sheet2!$B7, Sheet1!$C:$C, Sheet2!$E$2)/COUNTIF(Sheet1!$C:$C,  Sheet2!$E$2)</f>
        <v>0</v>
      </c>
      <c r="D41" s="4">
        <f>COUNTIFS(Sheet1!I:I, Sheet2!$B7, Sheet1!$C:$C, Sheet2!$E$2)/COUNTIF(Sheet1!$C:$C,  Sheet2!$E$2)</f>
        <v>0</v>
      </c>
      <c r="E41" s="4">
        <f>COUNTIFS(Sheet1!J:J, Sheet2!$B7, Sheet1!$C:$C, Sheet2!$E$2)/COUNTIF(Sheet1!$C:$C,  Sheet2!$E$2)</f>
        <v>0</v>
      </c>
      <c r="F41" s="4">
        <f>COUNTIFS(Sheet1!K:K, Sheet2!$B7, Sheet1!$C:$C, Sheet2!$E$2)/COUNTIF(Sheet1!$C:$C,  Sheet2!$E$2)</f>
        <v>0</v>
      </c>
      <c r="G41" s="4">
        <f>COUNTIFS(Sheet1!L:L, Sheet2!$B7, Sheet1!$C:$C, Sheet2!$E$2)/COUNTIF(Sheet1!$C:$C,  Sheet2!$E$2)</f>
        <v>0</v>
      </c>
      <c r="H41" s="4">
        <f>COUNTIFS(Sheet1!M:M, Sheet2!$B7, Sheet1!$C:$C, Sheet2!$E$2)/COUNTIF(Sheet1!$C:$C,  Sheet2!$E$2)</f>
        <v>0</v>
      </c>
      <c r="I41" s="4">
        <f>COUNTIFS(Sheet1!N:N, Sheet2!$B7, Sheet1!$C:$C, Sheet2!$E$2)/COUNTIF(Sheet1!$C:$C,  Sheet2!$E$2)</f>
        <v>0</v>
      </c>
      <c r="J41" s="4">
        <f>COUNTIFS(Sheet1!O:O, Sheet2!$B7, Sheet1!$C:$C, Sheet2!$E$2)/COUNTIF(Sheet1!$C:$C,  Sheet2!$E$2)</f>
        <v>0</v>
      </c>
      <c r="K41" s="4">
        <f>COUNTIFS(Sheet1!P:P, Sheet2!$B7, Sheet1!$C:$C, Sheet2!$E$2)/COUNTIF(Sheet1!$C:$C,  Sheet2!$E$2)</f>
        <v>0</v>
      </c>
      <c r="L41" s="4">
        <f>COUNTIFS(Sheet1!Q:Q, Sheet2!$B7, Sheet1!$C:$C, Sheet2!$E$2)/COUNTIF(Sheet1!$C:$C,  Sheet2!$E$2)</f>
        <v>0</v>
      </c>
      <c r="M41" s="4">
        <f>COUNTIFS(Sheet1!R:R, Sheet2!$B7, Sheet1!$C:$C, Sheet2!$E$2)/COUNTIF(Sheet1!$C:$C,  Sheet2!$E$2)</f>
        <v>0</v>
      </c>
      <c r="N41" s="4">
        <f>COUNTIFS(Sheet1!S:S, Sheet2!$B7, Sheet1!$C:$C, Sheet2!$E$2)/COUNTIF(Sheet1!$C:$C,  Sheet2!$E$2)</f>
        <v>0</v>
      </c>
      <c r="O41" s="4">
        <f>COUNTIFS(Sheet1!T:T, Sheet2!$B7, Sheet1!$C:$C, Sheet2!$E$2)/COUNTIF(Sheet1!$C:$C,  Sheet2!$E$2)</f>
        <v>0.33333333333333331</v>
      </c>
      <c r="P41" s="4">
        <f>COUNTIFS(Sheet1!U:U, Sheet2!$B7, Sheet1!$C:$C, Sheet2!$E$2)/COUNTIF(Sheet1!$C:$C,  Sheet2!$E$2)</f>
        <v>0.66666666666666663</v>
      </c>
      <c r="Q41" s="4">
        <f>COUNTIFS(Sheet1!V:V, Sheet2!$B7, Sheet1!$C:$C, Sheet2!$E$2)/COUNTIF(Sheet1!$C:$C,  Sheet2!$E$2)</f>
        <v>0.33333333333333331</v>
      </c>
      <c r="R41" s="4">
        <f>COUNTIFS(Sheet1!W:W, Sheet2!$B7, Sheet1!$C:$C, Sheet2!$E$2)/COUNTIF(Sheet1!$C:$C,  Sheet2!$E$2)</f>
        <v>0.33333333333333331</v>
      </c>
      <c r="S41" s="4">
        <f>COUNTIFS(Sheet1!X:X, Sheet2!$B7, Sheet1!$C:$C, Sheet2!$E$2)/COUNTIF(Sheet1!$C:$C,  Sheet2!$E$2)</f>
        <v>0</v>
      </c>
      <c r="T41" s="4">
        <f>COUNTIFS(Sheet1!Y:Y, Sheet2!$B7, Sheet1!$C:$C, Sheet2!$E$2)/COUNTIF(Sheet1!$C:$C,  Sheet2!$E$2)</f>
        <v>0</v>
      </c>
      <c r="U41" s="4">
        <f>COUNTIFS(Sheet1!Z:Z, Sheet2!$B7, Sheet1!$C:$C, Sheet2!$E$2)/COUNTIF(Sheet1!$C:$C,  Sheet2!$E$2)</f>
        <v>0</v>
      </c>
      <c r="V41" s="4">
        <f>COUNTIFS(Sheet1!AA:AA, Sheet2!$B7, Sheet1!$C:$C, Sheet2!$E$2)/COUNTIF(Sheet1!$C:$C,  Sheet2!$E$2)</f>
        <v>0.33333333333333331</v>
      </c>
      <c r="W41" s="4">
        <f>COUNTIFS(Sheet1!AB:AB, Sheet2!$B7, Sheet1!$C:$C, Sheet2!$E$2)/COUNTIF(Sheet1!$C:$C,  Sheet2!$E$2)</f>
        <v>0</v>
      </c>
      <c r="X41" s="4">
        <f>COUNTIFS(Sheet1!AC:AC, Sheet2!$B7, Sheet1!$C:$C, Sheet2!$E$2)/COUNTIF(Sheet1!$C:$C,  Sheet2!$E$2)</f>
        <v>0</v>
      </c>
      <c r="Y41" s="4">
        <f>COUNTIFS(Sheet1!AD:AD, Sheet2!$B7, Sheet1!$C:$C, Sheet2!$E$2)/COUNTIF(Sheet1!$C:$C,  Sheet2!$E$2)</f>
        <v>0</v>
      </c>
      <c r="Z41" s="4">
        <f>COUNTIFS(Sheet1!AE:AE, Sheet2!$B7, Sheet1!$C:$C, Sheet2!$E$2)/COUNTIF(Sheet1!$C:$C,  Sheet2!$E$2)</f>
        <v>0</v>
      </c>
      <c r="AA41" s="9">
        <f>COUNTIFS(Sheet1!AF:AF, Sheet2!$B7, Sheet1!$C:$C, Sheet2!$E$2)/COUNTIF(Sheet1!$C:$C,  Sheet2!$E$2)</f>
        <v>0</v>
      </c>
    </row>
    <row r="42" spans="2:27" x14ac:dyDescent="0.3">
      <c r="B42" s="17" t="s">
        <v>11</v>
      </c>
      <c r="C42" s="14">
        <f>COUNTIFS(Sheet1!H:H, Sheet2!$B8, Sheet1!$C:$C, Sheet2!$E$2)/COUNTIF(Sheet1!$C:$C,  Sheet2!$E$2)</f>
        <v>0</v>
      </c>
      <c r="D42" s="4">
        <f>COUNTIFS(Sheet1!I:I, Sheet2!$B8, Sheet1!$C:$C, Sheet2!$E$2)/COUNTIF(Sheet1!$C:$C,  Sheet2!$E$2)</f>
        <v>0</v>
      </c>
      <c r="E42" s="4">
        <f>COUNTIFS(Sheet1!J:J, Sheet2!$B8, Sheet1!$C:$C, Sheet2!$E$2)/COUNTIF(Sheet1!$C:$C,  Sheet2!$E$2)</f>
        <v>0</v>
      </c>
      <c r="F42" s="4">
        <f>COUNTIFS(Sheet1!K:K, Sheet2!$B8, Sheet1!$C:$C, Sheet2!$E$2)/COUNTIF(Sheet1!$C:$C,  Sheet2!$E$2)</f>
        <v>0</v>
      </c>
      <c r="G42" s="4">
        <f>COUNTIFS(Sheet1!L:L, Sheet2!$B8, Sheet1!$C:$C, Sheet2!$E$2)/COUNTIF(Sheet1!$C:$C,  Sheet2!$E$2)</f>
        <v>0</v>
      </c>
      <c r="H42" s="4">
        <f>COUNTIFS(Sheet1!M:M, Sheet2!$B8, Sheet1!$C:$C, Sheet2!$E$2)/COUNTIF(Sheet1!$C:$C,  Sheet2!$E$2)</f>
        <v>0</v>
      </c>
      <c r="I42" s="4">
        <f>COUNTIFS(Sheet1!N:N, Sheet2!$B8, Sheet1!$C:$C, Sheet2!$E$2)/COUNTIF(Sheet1!$C:$C,  Sheet2!$E$2)</f>
        <v>0</v>
      </c>
      <c r="J42" s="4">
        <f>COUNTIFS(Sheet1!O:O, Sheet2!$B8, Sheet1!$C:$C, Sheet2!$E$2)/COUNTIF(Sheet1!$C:$C,  Sheet2!$E$2)</f>
        <v>0</v>
      </c>
      <c r="K42" s="4">
        <f>COUNTIFS(Sheet1!P:P, Sheet2!$B8, Sheet1!$C:$C, Sheet2!$E$2)/COUNTIF(Sheet1!$C:$C,  Sheet2!$E$2)</f>
        <v>0</v>
      </c>
      <c r="L42" s="4">
        <f>COUNTIFS(Sheet1!Q:Q, Sheet2!$B8, Sheet1!$C:$C, Sheet2!$E$2)/COUNTIF(Sheet1!$C:$C,  Sheet2!$E$2)</f>
        <v>0</v>
      </c>
      <c r="M42" s="4">
        <f>COUNTIFS(Sheet1!R:R, Sheet2!$B8, Sheet1!$C:$C, Sheet2!$E$2)/COUNTIF(Sheet1!$C:$C,  Sheet2!$E$2)</f>
        <v>0.33333333333333331</v>
      </c>
      <c r="N42" s="4">
        <f>COUNTIFS(Sheet1!S:S, Sheet2!$B8, Sheet1!$C:$C, Sheet2!$E$2)/COUNTIF(Sheet1!$C:$C,  Sheet2!$E$2)</f>
        <v>0.33333333333333331</v>
      </c>
      <c r="O42" s="4">
        <f>COUNTIFS(Sheet1!T:T, Sheet2!$B8, Sheet1!$C:$C, Sheet2!$E$2)/COUNTIF(Sheet1!$C:$C,  Sheet2!$E$2)</f>
        <v>0</v>
      </c>
      <c r="P42" s="4">
        <f>COUNTIFS(Sheet1!U:U, Sheet2!$B8, Sheet1!$C:$C, Sheet2!$E$2)/COUNTIF(Sheet1!$C:$C,  Sheet2!$E$2)</f>
        <v>0</v>
      </c>
      <c r="Q42" s="4">
        <f>COUNTIFS(Sheet1!V:V, Sheet2!$B8, Sheet1!$C:$C, Sheet2!$E$2)/COUNTIF(Sheet1!$C:$C,  Sheet2!$E$2)</f>
        <v>0</v>
      </c>
      <c r="R42" s="4">
        <f>COUNTIFS(Sheet1!W:W, Sheet2!$B8, Sheet1!$C:$C, Sheet2!$E$2)/COUNTIF(Sheet1!$C:$C,  Sheet2!$E$2)</f>
        <v>0</v>
      </c>
      <c r="S42" s="4">
        <f>COUNTIFS(Sheet1!X:X, Sheet2!$B8, Sheet1!$C:$C, Sheet2!$E$2)/COUNTIF(Sheet1!$C:$C,  Sheet2!$E$2)</f>
        <v>0</v>
      </c>
      <c r="T42" s="4">
        <f>COUNTIFS(Sheet1!Y:Y, Sheet2!$B8, Sheet1!$C:$C, Sheet2!$E$2)/COUNTIF(Sheet1!$C:$C,  Sheet2!$E$2)</f>
        <v>0</v>
      </c>
      <c r="U42" s="4">
        <f>COUNTIFS(Sheet1!Z:Z, Sheet2!$B8, Sheet1!$C:$C, Sheet2!$E$2)/COUNTIF(Sheet1!$C:$C,  Sheet2!$E$2)</f>
        <v>0</v>
      </c>
      <c r="V42" s="4">
        <f>COUNTIFS(Sheet1!AA:AA, Sheet2!$B8, Sheet1!$C:$C, Sheet2!$E$2)/COUNTIF(Sheet1!$C:$C,  Sheet2!$E$2)</f>
        <v>0</v>
      </c>
      <c r="W42" s="4">
        <f>COUNTIFS(Sheet1!AB:AB, Sheet2!$B8, Sheet1!$C:$C, Sheet2!$E$2)/COUNTIF(Sheet1!$C:$C,  Sheet2!$E$2)</f>
        <v>0</v>
      </c>
      <c r="X42" s="4">
        <f>COUNTIFS(Sheet1!AC:AC, Sheet2!$B8, Sheet1!$C:$C, Sheet2!$E$2)/COUNTIF(Sheet1!$C:$C,  Sheet2!$E$2)</f>
        <v>0</v>
      </c>
      <c r="Y42" s="4">
        <f>COUNTIFS(Sheet1!AD:AD, Sheet2!$B8, Sheet1!$C:$C, Sheet2!$E$2)/COUNTIF(Sheet1!$C:$C,  Sheet2!$E$2)</f>
        <v>0</v>
      </c>
      <c r="Z42" s="4">
        <f>COUNTIFS(Sheet1!AE:AE, Sheet2!$B8, Sheet1!$C:$C, Sheet2!$E$2)/COUNTIF(Sheet1!$C:$C,  Sheet2!$E$2)</f>
        <v>0</v>
      </c>
      <c r="AA42" s="9">
        <f>COUNTIFS(Sheet1!AF:AF, Sheet2!$B8, Sheet1!$C:$C, Sheet2!$E$2)/COUNTIF(Sheet1!$C:$C,  Sheet2!$E$2)</f>
        <v>0</v>
      </c>
    </row>
    <row r="43" spans="2:27" x14ac:dyDescent="0.3">
      <c r="B43" s="17" t="s">
        <v>32</v>
      </c>
      <c r="C43" s="14">
        <f>COUNTIFS(Sheet1!H:H, Sheet2!$B9, Sheet1!$C:$C, Sheet2!$E$2)/COUNTIF(Sheet1!$C:$C,  Sheet2!$E$2)</f>
        <v>0</v>
      </c>
      <c r="D43" s="4">
        <f>COUNTIFS(Sheet1!I:I, Sheet2!$B9, Sheet1!$C:$C, Sheet2!$E$2)/COUNTIF(Sheet1!$C:$C,  Sheet2!$E$2)</f>
        <v>0</v>
      </c>
      <c r="E43" s="4">
        <f>COUNTIFS(Sheet1!J:J, Sheet2!$B9, Sheet1!$C:$C, Sheet2!$E$2)/COUNTIF(Sheet1!$C:$C,  Sheet2!$E$2)</f>
        <v>0</v>
      </c>
      <c r="F43" s="4">
        <f>COUNTIFS(Sheet1!K:K, Sheet2!$B9, Sheet1!$C:$C, Sheet2!$E$2)/COUNTIF(Sheet1!$C:$C,  Sheet2!$E$2)</f>
        <v>0</v>
      </c>
      <c r="G43" s="4">
        <f>COUNTIFS(Sheet1!L:L, Sheet2!$B9, Sheet1!$C:$C, Sheet2!$E$2)/COUNTIF(Sheet1!$C:$C,  Sheet2!$E$2)</f>
        <v>0</v>
      </c>
      <c r="H43" s="4">
        <f>COUNTIFS(Sheet1!M:M, Sheet2!$B9, Sheet1!$C:$C, Sheet2!$E$2)/COUNTIF(Sheet1!$C:$C,  Sheet2!$E$2)</f>
        <v>0</v>
      </c>
      <c r="I43" s="4">
        <f>COUNTIFS(Sheet1!N:N, Sheet2!$B9, Sheet1!$C:$C, Sheet2!$E$2)/COUNTIF(Sheet1!$C:$C,  Sheet2!$E$2)</f>
        <v>0</v>
      </c>
      <c r="J43" s="4">
        <f>COUNTIFS(Sheet1!O:O, Sheet2!$B9, Sheet1!$C:$C, Sheet2!$E$2)/COUNTIF(Sheet1!$C:$C,  Sheet2!$E$2)</f>
        <v>0</v>
      </c>
      <c r="K43" s="4">
        <f>COUNTIFS(Sheet1!P:P, Sheet2!$B9, Sheet1!$C:$C, Sheet2!$E$2)/COUNTIF(Sheet1!$C:$C,  Sheet2!$E$2)</f>
        <v>0</v>
      </c>
      <c r="L43" s="4">
        <f>COUNTIFS(Sheet1!Q:Q, Sheet2!$B9, Sheet1!$C:$C, Sheet2!$E$2)/COUNTIF(Sheet1!$C:$C,  Sheet2!$E$2)</f>
        <v>0</v>
      </c>
      <c r="M43" s="4">
        <f>COUNTIFS(Sheet1!R:R, Sheet2!$B9, Sheet1!$C:$C, Sheet2!$E$2)/COUNTIF(Sheet1!$C:$C,  Sheet2!$E$2)</f>
        <v>0</v>
      </c>
      <c r="N43" s="4">
        <f>COUNTIFS(Sheet1!S:S, Sheet2!$B9, Sheet1!$C:$C, Sheet2!$E$2)/COUNTIF(Sheet1!$C:$C,  Sheet2!$E$2)</f>
        <v>0</v>
      </c>
      <c r="O43" s="4">
        <f>COUNTIFS(Sheet1!T:T, Sheet2!$B9, Sheet1!$C:$C, Sheet2!$E$2)/COUNTIF(Sheet1!$C:$C,  Sheet2!$E$2)</f>
        <v>0</v>
      </c>
      <c r="P43" s="4">
        <f>COUNTIFS(Sheet1!U:U, Sheet2!$B9, Sheet1!$C:$C, Sheet2!$E$2)/COUNTIF(Sheet1!$C:$C,  Sheet2!$E$2)</f>
        <v>0</v>
      </c>
      <c r="Q43" s="4">
        <f>COUNTIFS(Sheet1!V:V, Sheet2!$B9, Sheet1!$C:$C, Sheet2!$E$2)/COUNTIF(Sheet1!$C:$C,  Sheet2!$E$2)</f>
        <v>0</v>
      </c>
      <c r="R43" s="4">
        <f>COUNTIFS(Sheet1!W:W, Sheet2!$B9, Sheet1!$C:$C, Sheet2!$E$2)/COUNTIF(Sheet1!$C:$C,  Sheet2!$E$2)</f>
        <v>0</v>
      </c>
      <c r="S43" s="4">
        <f>COUNTIFS(Sheet1!X:X, Sheet2!$B9, Sheet1!$C:$C, Sheet2!$E$2)/COUNTIF(Sheet1!$C:$C,  Sheet2!$E$2)</f>
        <v>0</v>
      </c>
      <c r="T43" s="4">
        <f>COUNTIFS(Sheet1!Y:Y, Sheet2!$B9, Sheet1!$C:$C, Sheet2!$E$2)/COUNTIF(Sheet1!$C:$C,  Sheet2!$E$2)</f>
        <v>0</v>
      </c>
      <c r="U43" s="4">
        <f>COUNTIFS(Sheet1!Z:Z, Sheet2!$B9, Sheet1!$C:$C, Sheet2!$E$2)/COUNTIF(Sheet1!$C:$C,  Sheet2!$E$2)</f>
        <v>0</v>
      </c>
      <c r="V43" s="4">
        <f>COUNTIFS(Sheet1!AA:AA, Sheet2!$B9, Sheet1!$C:$C, Sheet2!$E$2)/COUNTIF(Sheet1!$C:$C,  Sheet2!$E$2)</f>
        <v>0</v>
      </c>
      <c r="W43" s="4">
        <f>COUNTIFS(Sheet1!AB:AB, Sheet2!$B9, Sheet1!$C:$C, Sheet2!$E$2)/COUNTIF(Sheet1!$C:$C,  Sheet2!$E$2)</f>
        <v>0</v>
      </c>
      <c r="X43" s="4">
        <f>COUNTIFS(Sheet1!AC:AC, Sheet2!$B9, Sheet1!$C:$C, Sheet2!$E$2)/COUNTIF(Sheet1!$C:$C,  Sheet2!$E$2)</f>
        <v>0</v>
      </c>
      <c r="Y43" s="4">
        <f>COUNTIFS(Sheet1!AD:AD, Sheet2!$B9, Sheet1!$C:$C, Sheet2!$E$2)/COUNTIF(Sheet1!$C:$C,  Sheet2!$E$2)</f>
        <v>0</v>
      </c>
      <c r="Z43" s="4">
        <f>COUNTIFS(Sheet1!AE:AE, Sheet2!$B9, Sheet1!$C:$C, Sheet2!$E$2)/COUNTIF(Sheet1!$C:$C,  Sheet2!$E$2)</f>
        <v>0</v>
      </c>
      <c r="AA43" s="9">
        <f>COUNTIFS(Sheet1!AF:AF, Sheet2!$B9, Sheet1!$C:$C, Sheet2!$E$2)/COUNTIF(Sheet1!$C:$C,  Sheet2!$E$2)</f>
        <v>0</v>
      </c>
    </row>
    <row r="44" spans="2:27" x14ac:dyDescent="0.3">
      <c r="B44" s="17" t="s">
        <v>33</v>
      </c>
      <c r="C44" s="14">
        <f>COUNTIFS(Sheet1!H:H, Sheet2!$B10, Sheet1!$C:$C, Sheet2!$E$2)/COUNTIF(Sheet1!$C:$C,  Sheet2!$E$2)</f>
        <v>0</v>
      </c>
      <c r="D44" s="4">
        <f>COUNTIFS(Sheet1!I:I, Sheet2!$B10, Sheet1!$C:$C, Sheet2!$E$2)/COUNTIF(Sheet1!$C:$C,  Sheet2!$E$2)</f>
        <v>0</v>
      </c>
      <c r="E44" s="4">
        <f>COUNTIFS(Sheet1!J:J, Sheet2!$B10, Sheet1!$C:$C, Sheet2!$E$2)/COUNTIF(Sheet1!$C:$C,  Sheet2!$E$2)</f>
        <v>0</v>
      </c>
      <c r="F44" s="4">
        <f>COUNTIFS(Sheet1!K:K, Sheet2!$B10, Sheet1!$C:$C, Sheet2!$E$2)/COUNTIF(Sheet1!$C:$C,  Sheet2!$E$2)</f>
        <v>0</v>
      </c>
      <c r="G44" s="4">
        <f>COUNTIFS(Sheet1!L:L, Sheet2!$B10, Sheet1!$C:$C, Sheet2!$E$2)/COUNTIF(Sheet1!$C:$C,  Sheet2!$E$2)</f>
        <v>0</v>
      </c>
      <c r="H44" s="4">
        <f>COUNTIFS(Sheet1!M:M, Sheet2!$B10, Sheet1!$C:$C, Sheet2!$E$2)/COUNTIF(Sheet1!$C:$C,  Sheet2!$E$2)</f>
        <v>0</v>
      </c>
      <c r="I44" s="4">
        <f>COUNTIFS(Sheet1!N:N, Sheet2!$B10, Sheet1!$C:$C, Sheet2!$E$2)/COUNTIF(Sheet1!$C:$C,  Sheet2!$E$2)</f>
        <v>0</v>
      </c>
      <c r="J44" s="4">
        <f>COUNTIFS(Sheet1!O:O, Sheet2!$B10, Sheet1!$C:$C, Sheet2!$E$2)/COUNTIF(Sheet1!$C:$C,  Sheet2!$E$2)</f>
        <v>0</v>
      </c>
      <c r="K44" s="4">
        <f>COUNTIFS(Sheet1!P:P, Sheet2!$B10, Sheet1!$C:$C, Sheet2!$E$2)/COUNTIF(Sheet1!$C:$C,  Sheet2!$E$2)</f>
        <v>0</v>
      </c>
      <c r="L44" s="4">
        <f>COUNTIFS(Sheet1!Q:Q, Sheet2!$B10, Sheet1!$C:$C, Sheet2!$E$2)/COUNTIF(Sheet1!$C:$C,  Sheet2!$E$2)</f>
        <v>0</v>
      </c>
      <c r="M44" s="4">
        <f>COUNTIFS(Sheet1!R:R, Sheet2!$B10, Sheet1!$C:$C, Sheet2!$E$2)/COUNTIF(Sheet1!$C:$C,  Sheet2!$E$2)</f>
        <v>0</v>
      </c>
      <c r="N44" s="4">
        <f>COUNTIFS(Sheet1!S:S, Sheet2!$B10, Sheet1!$C:$C, Sheet2!$E$2)/COUNTIF(Sheet1!$C:$C,  Sheet2!$E$2)</f>
        <v>0</v>
      </c>
      <c r="O44" s="4">
        <f>COUNTIFS(Sheet1!T:T, Sheet2!$B10, Sheet1!$C:$C, Sheet2!$E$2)/COUNTIF(Sheet1!$C:$C,  Sheet2!$E$2)</f>
        <v>0</v>
      </c>
      <c r="P44" s="4">
        <f>COUNTIFS(Sheet1!U:U, Sheet2!$B10, Sheet1!$C:$C, Sheet2!$E$2)/COUNTIF(Sheet1!$C:$C,  Sheet2!$E$2)</f>
        <v>0</v>
      </c>
      <c r="Q44" s="4">
        <f>COUNTIFS(Sheet1!V:V, Sheet2!$B10, Sheet1!$C:$C, Sheet2!$E$2)/COUNTIF(Sheet1!$C:$C,  Sheet2!$E$2)</f>
        <v>0</v>
      </c>
      <c r="R44" s="4">
        <f>COUNTIFS(Sheet1!W:W, Sheet2!$B10, Sheet1!$C:$C, Sheet2!$E$2)/COUNTIF(Sheet1!$C:$C,  Sheet2!$E$2)</f>
        <v>0</v>
      </c>
      <c r="S44" s="4">
        <f>COUNTIFS(Sheet1!X:X, Sheet2!$B10, Sheet1!$C:$C, Sheet2!$E$2)/COUNTIF(Sheet1!$C:$C,  Sheet2!$E$2)</f>
        <v>0</v>
      </c>
      <c r="T44" s="4">
        <f>COUNTIFS(Sheet1!Y:Y, Sheet2!$B10, Sheet1!$C:$C, Sheet2!$E$2)/COUNTIF(Sheet1!$C:$C,  Sheet2!$E$2)</f>
        <v>0</v>
      </c>
      <c r="U44" s="4">
        <f>COUNTIFS(Sheet1!Z:Z, Sheet2!$B10, Sheet1!$C:$C, Sheet2!$E$2)/COUNTIF(Sheet1!$C:$C,  Sheet2!$E$2)</f>
        <v>0</v>
      </c>
      <c r="V44" s="4">
        <f>COUNTIFS(Sheet1!AA:AA, Sheet2!$B10, Sheet1!$C:$C, Sheet2!$E$2)/COUNTIF(Sheet1!$C:$C,  Sheet2!$E$2)</f>
        <v>0</v>
      </c>
      <c r="W44" s="4">
        <f>COUNTIFS(Sheet1!AB:AB, Sheet2!$B10, Sheet1!$C:$C, Sheet2!$E$2)/COUNTIF(Sheet1!$C:$C,  Sheet2!$E$2)</f>
        <v>0</v>
      </c>
      <c r="X44" s="4">
        <f>COUNTIFS(Sheet1!AC:AC, Sheet2!$B10, Sheet1!$C:$C, Sheet2!$E$2)/COUNTIF(Sheet1!$C:$C,  Sheet2!$E$2)</f>
        <v>0</v>
      </c>
      <c r="Y44" s="4">
        <f>COUNTIFS(Sheet1!AD:AD, Sheet2!$B10, Sheet1!$C:$C, Sheet2!$E$2)/COUNTIF(Sheet1!$C:$C,  Sheet2!$E$2)</f>
        <v>0</v>
      </c>
      <c r="Z44" s="4">
        <f>COUNTIFS(Sheet1!AE:AE, Sheet2!$B10, Sheet1!$C:$C, Sheet2!$E$2)/COUNTIF(Sheet1!$C:$C,  Sheet2!$E$2)</f>
        <v>0</v>
      </c>
      <c r="AA44" s="9">
        <f>COUNTIFS(Sheet1!AF:AF, Sheet2!$B10, Sheet1!$C:$C, Sheet2!$E$2)/COUNTIF(Sheet1!$C:$C,  Sheet2!$E$2)</f>
        <v>0</v>
      </c>
    </row>
    <row r="45" spans="2:27" x14ac:dyDescent="0.3">
      <c r="B45" s="17" t="s">
        <v>47</v>
      </c>
      <c r="C45" s="14">
        <f>COUNTIFS(Sheet1!H:H, Sheet2!$B11, Sheet1!$C:$C, Sheet2!$E$2)/COUNTIF(Sheet1!$C:$C,  Sheet2!$E$2)</f>
        <v>0</v>
      </c>
      <c r="D45" s="4">
        <f>COUNTIFS(Sheet1!I:I, Sheet2!$B11, Sheet1!$C:$C, Sheet2!$E$2)/COUNTIF(Sheet1!$C:$C,  Sheet2!$E$2)</f>
        <v>0</v>
      </c>
      <c r="E45" s="4">
        <f>COUNTIFS(Sheet1!J:J, Sheet2!$B11, Sheet1!$C:$C, Sheet2!$E$2)/COUNTIF(Sheet1!$C:$C,  Sheet2!$E$2)</f>
        <v>0</v>
      </c>
      <c r="F45" s="4">
        <f>COUNTIFS(Sheet1!K:K, Sheet2!$B11, Sheet1!$C:$C, Sheet2!$E$2)/COUNTIF(Sheet1!$C:$C,  Sheet2!$E$2)</f>
        <v>0</v>
      </c>
      <c r="G45" s="4">
        <f>COUNTIFS(Sheet1!L:L, Sheet2!$B11, Sheet1!$C:$C, Sheet2!$E$2)/COUNTIF(Sheet1!$C:$C,  Sheet2!$E$2)</f>
        <v>0</v>
      </c>
      <c r="H45" s="4">
        <f>COUNTIFS(Sheet1!M:M, Sheet2!$B11, Sheet1!$C:$C, Sheet2!$E$2)/COUNTIF(Sheet1!$C:$C,  Sheet2!$E$2)</f>
        <v>0</v>
      </c>
      <c r="I45" s="4">
        <f>COUNTIFS(Sheet1!N:N, Sheet2!$B11, Sheet1!$C:$C, Sheet2!$E$2)/COUNTIF(Sheet1!$C:$C,  Sheet2!$E$2)</f>
        <v>0</v>
      </c>
      <c r="J45" s="4">
        <f>COUNTIFS(Sheet1!O:O, Sheet2!$B11, Sheet1!$C:$C, Sheet2!$E$2)/COUNTIF(Sheet1!$C:$C,  Sheet2!$E$2)</f>
        <v>0</v>
      </c>
      <c r="K45" s="4">
        <f>COUNTIFS(Sheet1!P:P, Sheet2!$B11, Sheet1!$C:$C, Sheet2!$E$2)/COUNTIF(Sheet1!$C:$C,  Sheet2!$E$2)</f>
        <v>0</v>
      </c>
      <c r="L45" s="4">
        <f>COUNTIFS(Sheet1!Q:Q, Sheet2!$B11, Sheet1!$C:$C, Sheet2!$E$2)/COUNTIF(Sheet1!$C:$C,  Sheet2!$E$2)</f>
        <v>0</v>
      </c>
      <c r="M45" s="4">
        <f>COUNTIFS(Sheet1!R:R, Sheet2!$B11, Sheet1!$C:$C, Sheet2!$E$2)/COUNTIF(Sheet1!$C:$C,  Sheet2!$E$2)</f>
        <v>0</v>
      </c>
      <c r="N45" s="4">
        <f>COUNTIFS(Sheet1!S:S, Sheet2!$B11, Sheet1!$C:$C, Sheet2!$E$2)/COUNTIF(Sheet1!$C:$C,  Sheet2!$E$2)</f>
        <v>0</v>
      </c>
      <c r="O45" s="4">
        <f>COUNTIFS(Sheet1!T:T, Sheet2!$B11, Sheet1!$C:$C, Sheet2!$E$2)/COUNTIF(Sheet1!$C:$C,  Sheet2!$E$2)</f>
        <v>0</v>
      </c>
      <c r="P45" s="4">
        <f>COUNTIFS(Sheet1!U:U, Sheet2!$B11, Sheet1!$C:$C, Sheet2!$E$2)/COUNTIF(Sheet1!$C:$C,  Sheet2!$E$2)</f>
        <v>0</v>
      </c>
      <c r="Q45" s="4">
        <f>COUNTIFS(Sheet1!V:V, Sheet2!$B11, Sheet1!$C:$C, Sheet2!$E$2)/COUNTIF(Sheet1!$C:$C,  Sheet2!$E$2)</f>
        <v>0</v>
      </c>
      <c r="R45" s="4">
        <f>COUNTIFS(Sheet1!W:W, Sheet2!$B11, Sheet1!$C:$C, Sheet2!$E$2)/COUNTIF(Sheet1!$C:$C,  Sheet2!$E$2)</f>
        <v>0</v>
      </c>
      <c r="S45" s="4">
        <f>COUNTIFS(Sheet1!X:X, Sheet2!$B11, Sheet1!$C:$C, Sheet2!$E$2)/COUNTIF(Sheet1!$C:$C,  Sheet2!$E$2)</f>
        <v>0</v>
      </c>
      <c r="T45" s="4">
        <f>COUNTIFS(Sheet1!Y:Y, Sheet2!$B11, Sheet1!$C:$C, Sheet2!$E$2)/COUNTIF(Sheet1!$C:$C,  Sheet2!$E$2)</f>
        <v>0</v>
      </c>
      <c r="U45" s="4">
        <f>COUNTIFS(Sheet1!Z:Z, Sheet2!$B11, Sheet1!$C:$C, Sheet2!$E$2)/COUNTIF(Sheet1!$C:$C,  Sheet2!$E$2)</f>
        <v>0</v>
      </c>
      <c r="V45" s="4">
        <f>COUNTIFS(Sheet1!AA:AA, Sheet2!$B11, Sheet1!$C:$C, Sheet2!$E$2)/COUNTIF(Sheet1!$C:$C,  Sheet2!$E$2)</f>
        <v>0</v>
      </c>
      <c r="W45" s="4">
        <f>COUNTIFS(Sheet1!AB:AB, Sheet2!$B11, Sheet1!$C:$C, Sheet2!$E$2)/COUNTIF(Sheet1!$C:$C,  Sheet2!$E$2)</f>
        <v>0</v>
      </c>
      <c r="X45" s="4">
        <f>COUNTIFS(Sheet1!AC:AC, Sheet2!$B11, Sheet1!$C:$C, Sheet2!$E$2)/COUNTIF(Sheet1!$C:$C,  Sheet2!$E$2)</f>
        <v>0</v>
      </c>
      <c r="Y45" s="4">
        <f>COUNTIFS(Sheet1!AD:AD, Sheet2!$B11, Sheet1!$C:$C, Sheet2!$E$2)/COUNTIF(Sheet1!$C:$C,  Sheet2!$E$2)</f>
        <v>0</v>
      </c>
      <c r="Z45" s="4">
        <f>COUNTIFS(Sheet1!AE:AE, Sheet2!$B11, Sheet1!$C:$C, Sheet2!$E$2)/COUNTIF(Sheet1!$C:$C,  Sheet2!$E$2)</f>
        <v>0</v>
      </c>
      <c r="AA45" s="9">
        <f>COUNTIFS(Sheet1!AF:AF, Sheet2!$B11, Sheet1!$C:$C, Sheet2!$E$2)/COUNTIF(Sheet1!$C:$C,  Sheet2!$E$2)</f>
        <v>0</v>
      </c>
    </row>
    <row r="46" spans="2:27" x14ac:dyDescent="0.3">
      <c r="B46" s="17" t="s">
        <v>49</v>
      </c>
      <c r="C46" s="14">
        <f>COUNTIFS(Sheet1!H:H, Sheet2!$B12, Sheet1!$C:$C, Sheet2!$E$2)/COUNTIF(Sheet1!$C:$C,  Sheet2!$E$2)</f>
        <v>0</v>
      </c>
      <c r="D46" s="4">
        <f>COUNTIFS(Sheet1!I:I, Sheet2!$B12, Sheet1!$C:$C, Sheet2!$E$2)/COUNTIF(Sheet1!$C:$C,  Sheet2!$E$2)</f>
        <v>0</v>
      </c>
      <c r="E46" s="4">
        <f>COUNTIFS(Sheet1!J:J, Sheet2!$B12, Sheet1!$C:$C, Sheet2!$E$2)/COUNTIF(Sheet1!$C:$C,  Sheet2!$E$2)</f>
        <v>0</v>
      </c>
      <c r="F46" s="4">
        <f>COUNTIFS(Sheet1!K:K, Sheet2!$B12, Sheet1!$C:$C, Sheet2!$E$2)/COUNTIF(Sheet1!$C:$C,  Sheet2!$E$2)</f>
        <v>0</v>
      </c>
      <c r="G46" s="4">
        <f>COUNTIFS(Sheet1!L:L, Sheet2!$B12, Sheet1!$C:$C, Sheet2!$E$2)/COUNTIF(Sheet1!$C:$C,  Sheet2!$E$2)</f>
        <v>0</v>
      </c>
      <c r="H46" s="4">
        <f>COUNTIFS(Sheet1!M:M, Sheet2!$B12, Sheet1!$C:$C, Sheet2!$E$2)/COUNTIF(Sheet1!$C:$C,  Sheet2!$E$2)</f>
        <v>0</v>
      </c>
      <c r="I46" s="4">
        <f>COUNTIFS(Sheet1!N:N, Sheet2!$B12, Sheet1!$C:$C, Sheet2!$E$2)/COUNTIF(Sheet1!$C:$C,  Sheet2!$E$2)</f>
        <v>0</v>
      </c>
      <c r="J46" s="4">
        <f>COUNTIFS(Sheet1!O:O, Sheet2!$B12, Sheet1!$C:$C, Sheet2!$E$2)/COUNTIF(Sheet1!$C:$C,  Sheet2!$E$2)</f>
        <v>0</v>
      </c>
      <c r="K46" s="4">
        <f>COUNTIFS(Sheet1!P:P, Sheet2!$B12, Sheet1!$C:$C, Sheet2!$E$2)/COUNTIF(Sheet1!$C:$C,  Sheet2!$E$2)</f>
        <v>0</v>
      </c>
      <c r="L46" s="4">
        <f>COUNTIFS(Sheet1!Q:Q, Sheet2!$B12, Sheet1!$C:$C, Sheet2!$E$2)/COUNTIF(Sheet1!$C:$C,  Sheet2!$E$2)</f>
        <v>0</v>
      </c>
      <c r="M46" s="4">
        <f>COUNTIFS(Sheet1!R:R, Sheet2!$B12, Sheet1!$C:$C, Sheet2!$E$2)/COUNTIF(Sheet1!$C:$C,  Sheet2!$E$2)</f>
        <v>0</v>
      </c>
      <c r="N46" s="4">
        <f>COUNTIFS(Sheet1!S:S, Sheet2!$B12, Sheet1!$C:$C, Sheet2!$E$2)/COUNTIF(Sheet1!$C:$C,  Sheet2!$E$2)</f>
        <v>0</v>
      </c>
      <c r="O46" s="4">
        <f>COUNTIFS(Sheet1!T:T, Sheet2!$B12, Sheet1!$C:$C, Sheet2!$E$2)/COUNTIF(Sheet1!$C:$C,  Sheet2!$E$2)</f>
        <v>0</v>
      </c>
      <c r="P46" s="4">
        <f>COUNTIFS(Sheet1!U:U, Sheet2!$B12, Sheet1!$C:$C, Sheet2!$E$2)/COUNTIF(Sheet1!$C:$C,  Sheet2!$E$2)</f>
        <v>0</v>
      </c>
      <c r="Q46" s="4">
        <f>COUNTIFS(Sheet1!V:V, Sheet2!$B12, Sheet1!$C:$C, Sheet2!$E$2)/COUNTIF(Sheet1!$C:$C,  Sheet2!$E$2)</f>
        <v>0</v>
      </c>
      <c r="R46" s="4">
        <f>COUNTIFS(Sheet1!W:W, Sheet2!$B12, Sheet1!$C:$C, Sheet2!$E$2)/COUNTIF(Sheet1!$C:$C,  Sheet2!$E$2)</f>
        <v>0</v>
      </c>
      <c r="S46" s="4">
        <f>COUNTIFS(Sheet1!X:X, Sheet2!$B12, Sheet1!$C:$C, Sheet2!$E$2)/COUNTIF(Sheet1!$C:$C,  Sheet2!$E$2)</f>
        <v>0</v>
      </c>
      <c r="T46" s="4">
        <f>COUNTIFS(Sheet1!Y:Y, Sheet2!$B12, Sheet1!$C:$C, Sheet2!$E$2)/COUNTIF(Sheet1!$C:$C,  Sheet2!$E$2)</f>
        <v>0</v>
      </c>
      <c r="U46" s="4">
        <f>COUNTIFS(Sheet1!Z:Z, Sheet2!$B12, Sheet1!$C:$C, Sheet2!$E$2)/COUNTIF(Sheet1!$C:$C,  Sheet2!$E$2)</f>
        <v>0</v>
      </c>
      <c r="V46" s="4">
        <f>COUNTIFS(Sheet1!AA:AA, Sheet2!$B12, Sheet1!$C:$C, Sheet2!$E$2)/COUNTIF(Sheet1!$C:$C,  Sheet2!$E$2)</f>
        <v>0</v>
      </c>
      <c r="W46" s="4">
        <f>COUNTIFS(Sheet1!AB:AB, Sheet2!$B12, Sheet1!$C:$C, Sheet2!$E$2)/COUNTIF(Sheet1!$C:$C,  Sheet2!$E$2)</f>
        <v>0</v>
      </c>
      <c r="X46" s="4">
        <f>COUNTIFS(Sheet1!AC:AC, Sheet2!$B12, Sheet1!$C:$C, Sheet2!$E$2)/COUNTIF(Sheet1!$C:$C,  Sheet2!$E$2)</f>
        <v>0</v>
      </c>
      <c r="Y46" s="4">
        <f>COUNTIFS(Sheet1!AD:AD, Sheet2!$B12, Sheet1!$C:$C, Sheet2!$E$2)/COUNTIF(Sheet1!$C:$C,  Sheet2!$E$2)</f>
        <v>0</v>
      </c>
      <c r="Z46" s="4">
        <f>COUNTIFS(Sheet1!AE:AE, Sheet2!$B12, Sheet1!$C:$C, Sheet2!$E$2)/COUNTIF(Sheet1!$C:$C,  Sheet2!$E$2)</f>
        <v>0</v>
      </c>
      <c r="AA46" s="9">
        <f>COUNTIFS(Sheet1!AF:AF, Sheet2!$B12, Sheet1!$C:$C, Sheet2!$E$2)/COUNTIF(Sheet1!$C:$C,  Sheet2!$E$2)</f>
        <v>0</v>
      </c>
    </row>
    <row r="47" spans="2:27" x14ac:dyDescent="0.3">
      <c r="B47" s="17" t="s">
        <v>50</v>
      </c>
      <c r="C47" s="14">
        <f>COUNTIFS(Sheet1!H:H, Sheet2!$B13, Sheet1!$C:$C, Sheet2!$E$2)/COUNTIF(Sheet1!$C:$C,  Sheet2!$E$2)</f>
        <v>0</v>
      </c>
      <c r="D47" s="4">
        <f>COUNTIFS(Sheet1!I:I, Sheet2!$B13, Sheet1!$C:$C, Sheet2!$E$2)/COUNTIF(Sheet1!$C:$C,  Sheet2!$E$2)</f>
        <v>0</v>
      </c>
      <c r="E47" s="4">
        <f>COUNTIFS(Sheet1!J:J, Sheet2!$B13, Sheet1!$C:$C, Sheet2!$E$2)/COUNTIF(Sheet1!$C:$C,  Sheet2!$E$2)</f>
        <v>0</v>
      </c>
      <c r="F47" s="4">
        <f>COUNTIFS(Sheet1!K:K, Sheet2!$B13, Sheet1!$C:$C, Sheet2!$E$2)/COUNTIF(Sheet1!$C:$C,  Sheet2!$E$2)</f>
        <v>0</v>
      </c>
      <c r="G47" s="4">
        <f>COUNTIFS(Sheet1!L:L, Sheet2!$B13, Sheet1!$C:$C, Sheet2!$E$2)/COUNTIF(Sheet1!$C:$C,  Sheet2!$E$2)</f>
        <v>0</v>
      </c>
      <c r="H47" s="4">
        <f>COUNTIFS(Sheet1!M:M, Sheet2!$B13, Sheet1!$C:$C, Sheet2!$E$2)/COUNTIF(Sheet1!$C:$C,  Sheet2!$E$2)</f>
        <v>0</v>
      </c>
      <c r="I47" s="4">
        <f>COUNTIFS(Sheet1!N:N, Sheet2!$B13, Sheet1!$C:$C, Sheet2!$E$2)/COUNTIF(Sheet1!$C:$C,  Sheet2!$E$2)</f>
        <v>0</v>
      </c>
      <c r="J47" s="4">
        <f>COUNTIFS(Sheet1!O:O, Sheet2!$B13, Sheet1!$C:$C, Sheet2!$E$2)/COUNTIF(Sheet1!$C:$C,  Sheet2!$E$2)</f>
        <v>0</v>
      </c>
      <c r="K47" s="4">
        <f>COUNTIFS(Sheet1!P:P, Sheet2!$B13, Sheet1!$C:$C, Sheet2!$E$2)/COUNTIF(Sheet1!$C:$C,  Sheet2!$E$2)</f>
        <v>0</v>
      </c>
      <c r="L47" s="4">
        <f>COUNTIFS(Sheet1!Q:Q, Sheet2!$B13, Sheet1!$C:$C, Sheet2!$E$2)/COUNTIF(Sheet1!$C:$C,  Sheet2!$E$2)</f>
        <v>0</v>
      </c>
      <c r="M47" s="4">
        <f>COUNTIFS(Sheet1!R:R, Sheet2!$B13, Sheet1!$C:$C, Sheet2!$E$2)/COUNTIF(Sheet1!$C:$C,  Sheet2!$E$2)</f>
        <v>0</v>
      </c>
      <c r="N47" s="4">
        <f>COUNTIFS(Sheet1!S:S, Sheet2!$B13, Sheet1!$C:$C, Sheet2!$E$2)/COUNTIF(Sheet1!$C:$C,  Sheet2!$E$2)</f>
        <v>0</v>
      </c>
      <c r="O47" s="4">
        <f>COUNTIFS(Sheet1!T:T, Sheet2!$B13, Sheet1!$C:$C, Sheet2!$E$2)/COUNTIF(Sheet1!$C:$C,  Sheet2!$E$2)</f>
        <v>0</v>
      </c>
      <c r="P47" s="4">
        <f>COUNTIFS(Sheet1!U:U, Sheet2!$B13, Sheet1!$C:$C, Sheet2!$E$2)/COUNTIF(Sheet1!$C:$C,  Sheet2!$E$2)</f>
        <v>0</v>
      </c>
      <c r="Q47" s="4">
        <f>COUNTIFS(Sheet1!V:V, Sheet2!$B13, Sheet1!$C:$C, Sheet2!$E$2)/COUNTIF(Sheet1!$C:$C,  Sheet2!$E$2)</f>
        <v>0</v>
      </c>
      <c r="R47" s="4">
        <f>COUNTIFS(Sheet1!W:W, Sheet2!$B13, Sheet1!$C:$C, Sheet2!$E$2)/COUNTIF(Sheet1!$C:$C,  Sheet2!$E$2)</f>
        <v>0</v>
      </c>
      <c r="S47" s="4">
        <f>COUNTIFS(Sheet1!X:X, Sheet2!$B13, Sheet1!$C:$C, Sheet2!$E$2)/COUNTIF(Sheet1!$C:$C,  Sheet2!$E$2)</f>
        <v>0</v>
      </c>
      <c r="T47" s="4">
        <f>COUNTIFS(Sheet1!Y:Y, Sheet2!$B13, Sheet1!$C:$C, Sheet2!$E$2)/COUNTIF(Sheet1!$C:$C,  Sheet2!$E$2)</f>
        <v>0</v>
      </c>
      <c r="U47" s="4">
        <f>COUNTIFS(Sheet1!Z:Z, Sheet2!$B13, Sheet1!$C:$C, Sheet2!$E$2)/COUNTIF(Sheet1!$C:$C,  Sheet2!$E$2)</f>
        <v>0</v>
      </c>
      <c r="V47" s="4">
        <f>COUNTIFS(Sheet1!AA:AA, Sheet2!$B13, Sheet1!$C:$C, Sheet2!$E$2)/COUNTIF(Sheet1!$C:$C,  Sheet2!$E$2)</f>
        <v>0</v>
      </c>
      <c r="W47" s="4">
        <f>COUNTIFS(Sheet1!AB:AB, Sheet2!$B13, Sheet1!$C:$C, Sheet2!$E$2)/COUNTIF(Sheet1!$C:$C,  Sheet2!$E$2)</f>
        <v>0</v>
      </c>
      <c r="X47" s="4">
        <f>COUNTIFS(Sheet1!AC:AC, Sheet2!$B13, Sheet1!$C:$C, Sheet2!$E$2)/COUNTIF(Sheet1!$C:$C,  Sheet2!$E$2)</f>
        <v>0</v>
      </c>
      <c r="Y47" s="4">
        <f>COUNTIFS(Sheet1!AD:AD, Sheet2!$B13, Sheet1!$C:$C, Sheet2!$E$2)/COUNTIF(Sheet1!$C:$C,  Sheet2!$E$2)</f>
        <v>0</v>
      </c>
      <c r="Z47" s="4">
        <f>COUNTIFS(Sheet1!AE:AE, Sheet2!$B13, Sheet1!$C:$C, Sheet2!$E$2)/COUNTIF(Sheet1!$C:$C,  Sheet2!$E$2)</f>
        <v>0</v>
      </c>
      <c r="AA47" s="9">
        <f>COUNTIFS(Sheet1!AF:AF, Sheet2!$B13, Sheet1!$C:$C, Sheet2!$E$2)/COUNTIF(Sheet1!$C:$C,  Sheet2!$E$2)</f>
        <v>0</v>
      </c>
    </row>
    <row r="48" spans="2:27" ht="17.25" thickBot="1" x14ac:dyDescent="0.35">
      <c r="B48" s="18" t="s">
        <v>48</v>
      </c>
      <c r="C48" s="15">
        <f>COUNTIFS(Sheet1!H:H, Sheet2!$B14, Sheet1!$C:$C, Sheet2!$E$2)/COUNTIF(Sheet1!$C:$C,  Sheet2!$E$2)</f>
        <v>0</v>
      </c>
      <c r="D48" s="10">
        <f>COUNTIFS(Sheet1!I:I, Sheet2!$B14, Sheet1!$C:$C, Sheet2!$E$2)/COUNTIF(Sheet1!$C:$C,  Sheet2!$E$2)</f>
        <v>0</v>
      </c>
      <c r="E48" s="10">
        <f>COUNTIFS(Sheet1!J:J, Sheet2!$B14, Sheet1!$C:$C, Sheet2!$E$2)/COUNTIF(Sheet1!$C:$C,  Sheet2!$E$2)</f>
        <v>0</v>
      </c>
      <c r="F48" s="10">
        <f>COUNTIFS(Sheet1!K:K, Sheet2!$B14, Sheet1!$C:$C, Sheet2!$E$2)/COUNTIF(Sheet1!$C:$C,  Sheet2!$E$2)</f>
        <v>0</v>
      </c>
      <c r="G48" s="10">
        <f>COUNTIFS(Sheet1!L:L, Sheet2!$B14, Sheet1!$C:$C, Sheet2!$E$2)/COUNTIF(Sheet1!$C:$C,  Sheet2!$E$2)</f>
        <v>0</v>
      </c>
      <c r="H48" s="10">
        <f>COUNTIFS(Sheet1!M:M, Sheet2!$B14, Sheet1!$C:$C, Sheet2!$E$2)/COUNTIF(Sheet1!$C:$C,  Sheet2!$E$2)</f>
        <v>0</v>
      </c>
      <c r="I48" s="10">
        <f>COUNTIFS(Sheet1!N:N, Sheet2!$B14, Sheet1!$C:$C, Sheet2!$E$2)/COUNTIF(Sheet1!$C:$C,  Sheet2!$E$2)</f>
        <v>0</v>
      </c>
      <c r="J48" s="10">
        <f>COUNTIFS(Sheet1!O:O, Sheet2!$B14, Sheet1!$C:$C, Sheet2!$E$2)/COUNTIF(Sheet1!$C:$C,  Sheet2!$E$2)</f>
        <v>0</v>
      </c>
      <c r="K48" s="10">
        <f>COUNTIFS(Sheet1!P:P, Sheet2!$B14, Sheet1!$C:$C, Sheet2!$E$2)/COUNTIF(Sheet1!$C:$C,  Sheet2!$E$2)</f>
        <v>0</v>
      </c>
      <c r="L48" s="10">
        <f>COUNTIFS(Sheet1!Q:Q, Sheet2!$B14, Sheet1!$C:$C, Sheet2!$E$2)/COUNTIF(Sheet1!$C:$C,  Sheet2!$E$2)</f>
        <v>0</v>
      </c>
      <c r="M48" s="10">
        <f>COUNTIFS(Sheet1!R:R, Sheet2!$B14, Sheet1!$C:$C, Sheet2!$E$2)/COUNTIF(Sheet1!$C:$C,  Sheet2!$E$2)</f>
        <v>0</v>
      </c>
      <c r="N48" s="10">
        <f>COUNTIFS(Sheet1!S:S, Sheet2!$B14, Sheet1!$C:$C, Sheet2!$E$2)/COUNTIF(Sheet1!$C:$C,  Sheet2!$E$2)</f>
        <v>0</v>
      </c>
      <c r="O48" s="10">
        <f>COUNTIFS(Sheet1!T:T, Sheet2!$B14, Sheet1!$C:$C, Sheet2!$E$2)/COUNTIF(Sheet1!$C:$C,  Sheet2!$E$2)</f>
        <v>0</v>
      </c>
      <c r="P48" s="10">
        <f>COUNTIFS(Sheet1!U:U, Sheet2!$B14, Sheet1!$C:$C, Sheet2!$E$2)/COUNTIF(Sheet1!$C:$C,  Sheet2!$E$2)</f>
        <v>0</v>
      </c>
      <c r="Q48" s="10">
        <f>COUNTIFS(Sheet1!V:V, Sheet2!$B14, Sheet1!$C:$C, Sheet2!$E$2)/COUNTIF(Sheet1!$C:$C,  Sheet2!$E$2)</f>
        <v>0</v>
      </c>
      <c r="R48" s="10">
        <f>COUNTIFS(Sheet1!W:W, Sheet2!$B14, Sheet1!$C:$C, Sheet2!$E$2)/COUNTIF(Sheet1!$C:$C,  Sheet2!$E$2)</f>
        <v>0</v>
      </c>
      <c r="S48" s="10">
        <f>COUNTIFS(Sheet1!X:X, Sheet2!$B14, Sheet1!$C:$C, Sheet2!$E$2)/COUNTIF(Sheet1!$C:$C,  Sheet2!$E$2)</f>
        <v>0</v>
      </c>
      <c r="T48" s="10">
        <f>COUNTIFS(Sheet1!Y:Y, Sheet2!$B14, Sheet1!$C:$C, Sheet2!$E$2)/COUNTIF(Sheet1!$C:$C,  Sheet2!$E$2)</f>
        <v>0</v>
      </c>
      <c r="U48" s="10">
        <f>COUNTIFS(Sheet1!Z:Z, Sheet2!$B14, Sheet1!$C:$C, Sheet2!$E$2)/COUNTIF(Sheet1!$C:$C,  Sheet2!$E$2)</f>
        <v>0</v>
      </c>
      <c r="V48" s="10">
        <f>COUNTIFS(Sheet1!AA:AA, Sheet2!$B14, Sheet1!$C:$C, Sheet2!$E$2)/COUNTIF(Sheet1!$C:$C,  Sheet2!$E$2)</f>
        <v>0</v>
      </c>
      <c r="W48" s="10">
        <f>COUNTIFS(Sheet1!AB:AB, Sheet2!$B14, Sheet1!$C:$C, Sheet2!$E$2)/COUNTIF(Sheet1!$C:$C,  Sheet2!$E$2)</f>
        <v>0</v>
      </c>
      <c r="X48" s="10">
        <f>COUNTIFS(Sheet1!AC:AC, Sheet2!$B14, Sheet1!$C:$C, Sheet2!$E$2)/COUNTIF(Sheet1!$C:$C,  Sheet2!$E$2)</f>
        <v>0</v>
      </c>
      <c r="Y48" s="10">
        <f>COUNTIFS(Sheet1!AD:AD, Sheet2!$B14, Sheet1!$C:$C, Sheet2!$E$2)/COUNTIF(Sheet1!$C:$C,  Sheet2!$E$2)</f>
        <v>0</v>
      </c>
      <c r="Z48" s="10">
        <f>COUNTIFS(Sheet1!AE:AE, Sheet2!$B14, Sheet1!$C:$C, Sheet2!$E$2)/COUNTIF(Sheet1!$C:$C,  Sheet2!$E$2)</f>
        <v>0</v>
      </c>
      <c r="AA48" s="11">
        <f>COUNTIFS(Sheet1!AF:AF, Sheet2!$B14, Sheet1!$C:$C, Sheet2!$E$2)/COUNTIF(Sheet1!$C:$C,  Sheet2!$E$2)</f>
        <v>0</v>
      </c>
    </row>
    <row r="49" spans="2:27" ht="17.25" thickBot="1" x14ac:dyDescent="0.35"/>
    <row r="50" spans="2:27" ht="17.25" thickBot="1" x14ac:dyDescent="0.35">
      <c r="B50" s="3" t="s">
        <v>56</v>
      </c>
      <c r="C50" s="12">
        <v>0</v>
      </c>
      <c r="D50" s="6">
        <v>1</v>
      </c>
      <c r="E50" s="6">
        <v>2</v>
      </c>
      <c r="F50" s="6">
        <v>3</v>
      </c>
      <c r="G50" s="6">
        <v>4</v>
      </c>
      <c r="H50" s="6">
        <v>5</v>
      </c>
      <c r="I50" s="6">
        <v>6</v>
      </c>
      <c r="J50" s="6">
        <v>7</v>
      </c>
      <c r="K50" s="6">
        <v>8</v>
      </c>
      <c r="L50" s="6">
        <v>9</v>
      </c>
      <c r="M50" s="6">
        <v>10</v>
      </c>
      <c r="N50" s="6">
        <v>11</v>
      </c>
      <c r="O50" s="6">
        <v>12</v>
      </c>
      <c r="P50" s="6">
        <v>13</v>
      </c>
      <c r="Q50" s="6">
        <v>14</v>
      </c>
      <c r="R50" s="6">
        <v>15</v>
      </c>
      <c r="S50" s="6">
        <v>16</v>
      </c>
      <c r="T50" s="6">
        <v>17</v>
      </c>
      <c r="U50" s="6">
        <v>18</v>
      </c>
      <c r="V50" s="6">
        <v>19</v>
      </c>
      <c r="W50" s="6">
        <v>20</v>
      </c>
      <c r="X50" s="6">
        <v>21</v>
      </c>
      <c r="Y50" s="6">
        <v>22</v>
      </c>
      <c r="Z50" s="6">
        <v>23</v>
      </c>
      <c r="AA50" s="7">
        <v>24</v>
      </c>
    </row>
    <row r="51" spans="2:27" x14ac:dyDescent="0.3">
      <c r="B51" s="16" t="s">
        <v>54</v>
      </c>
      <c r="C51" s="13" t="e">
        <f>COUNTIFS(Sheet1!H:H, Sheet2!$B1, Sheet1!$C:$C, Sheet2!$E$3)/COUNTIF(Sheet1!$C:$C,  Sheet2!$E$3)</f>
        <v>#DIV/0!</v>
      </c>
      <c r="D51" s="5" t="e">
        <f>COUNTIFS(Sheet1!I:I, Sheet2!$B1, Sheet1!$C:$C, Sheet2!$E$3)/COUNTIF(Sheet1!$C:$C,  Sheet2!$E$3)</f>
        <v>#DIV/0!</v>
      </c>
      <c r="E51" s="5" t="e">
        <f>COUNTIFS(Sheet1!J:J, Sheet2!$B1, Sheet1!$C:$C, Sheet2!$E$3)/COUNTIF(Sheet1!$C:$C,  Sheet2!$E$3)</f>
        <v>#DIV/0!</v>
      </c>
      <c r="F51" s="5" t="e">
        <f>COUNTIFS(Sheet1!K:K, Sheet2!$B1, Sheet1!$C:$C, Sheet2!$E$3)/COUNTIF(Sheet1!$C:$C,  Sheet2!$E$3)</f>
        <v>#DIV/0!</v>
      </c>
      <c r="G51" s="5" t="e">
        <f>COUNTIFS(Sheet1!L:L, Sheet2!$B1, Sheet1!$C:$C, Sheet2!$E$3)/COUNTIF(Sheet1!$C:$C,  Sheet2!$E$3)</f>
        <v>#DIV/0!</v>
      </c>
      <c r="H51" s="5" t="e">
        <f>COUNTIFS(Sheet1!M:M, Sheet2!$B1, Sheet1!$C:$C, Sheet2!$E$3)/COUNTIF(Sheet1!$C:$C,  Sheet2!$E$3)</f>
        <v>#DIV/0!</v>
      </c>
      <c r="I51" s="5" t="e">
        <f>COUNTIFS(Sheet1!N:N, Sheet2!$B1, Sheet1!$C:$C, Sheet2!$E$3)/COUNTIF(Sheet1!$C:$C,  Sheet2!$E$3)</f>
        <v>#DIV/0!</v>
      </c>
      <c r="J51" s="5" t="e">
        <f>COUNTIFS(Sheet1!O:O, Sheet2!$B1, Sheet1!$C:$C, Sheet2!$E$3)/COUNTIF(Sheet1!$C:$C,  Sheet2!$E$3)</f>
        <v>#DIV/0!</v>
      </c>
      <c r="K51" s="5" t="e">
        <f>COUNTIFS(Sheet1!P:P, Sheet2!$B1, Sheet1!$C:$C, Sheet2!$E$3)/COUNTIF(Sheet1!$C:$C,  Sheet2!$E$3)</f>
        <v>#DIV/0!</v>
      </c>
      <c r="L51" s="5" t="e">
        <f>COUNTIFS(Sheet1!Q:Q, Sheet2!$B1, Sheet1!$C:$C, Sheet2!$E$3)/COUNTIF(Sheet1!$C:$C,  Sheet2!$E$3)</f>
        <v>#DIV/0!</v>
      </c>
      <c r="M51" s="5" t="e">
        <f>COUNTIFS(Sheet1!R:R, Sheet2!$B1, Sheet1!$C:$C, Sheet2!$E$3)/COUNTIF(Sheet1!$C:$C,  Sheet2!$E$3)</f>
        <v>#DIV/0!</v>
      </c>
      <c r="N51" s="5" t="e">
        <f>COUNTIFS(Sheet1!S:S, Sheet2!$B1, Sheet1!$C:$C, Sheet2!$E$3)/COUNTIF(Sheet1!$C:$C,  Sheet2!$E$3)</f>
        <v>#DIV/0!</v>
      </c>
      <c r="O51" s="5" t="e">
        <f>COUNTIFS(Sheet1!T:T, Sheet2!$B1, Sheet1!$C:$C, Sheet2!$E$3)/COUNTIF(Sheet1!$C:$C,  Sheet2!$E$3)</f>
        <v>#DIV/0!</v>
      </c>
      <c r="P51" s="5" t="e">
        <f>COUNTIFS(Sheet1!U:U, Sheet2!$B1, Sheet1!$C:$C, Sheet2!$E$3)/COUNTIF(Sheet1!$C:$C,  Sheet2!$E$3)</f>
        <v>#DIV/0!</v>
      </c>
      <c r="Q51" s="5" t="e">
        <f>COUNTIFS(Sheet1!V:V, Sheet2!$B1, Sheet1!$C:$C, Sheet2!$E$3)/COUNTIF(Sheet1!$C:$C,  Sheet2!$E$3)</f>
        <v>#DIV/0!</v>
      </c>
      <c r="R51" s="5" t="e">
        <f>COUNTIFS(Sheet1!W:W, Sheet2!$B1, Sheet1!$C:$C, Sheet2!$E$3)/COUNTIF(Sheet1!$C:$C,  Sheet2!$E$3)</f>
        <v>#DIV/0!</v>
      </c>
      <c r="S51" s="5" t="e">
        <f>COUNTIFS(Sheet1!X:X, Sheet2!$B1, Sheet1!$C:$C, Sheet2!$E$3)/COUNTIF(Sheet1!$C:$C,  Sheet2!$E$3)</f>
        <v>#DIV/0!</v>
      </c>
      <c r="T51" s="5" t="e">
        <f>COUNTIFS(Sheet1!Y:Y, Sheet2!$B1, Sheet1!$C:$C, Sheet2!$E$3)/COUNTIF(Sheet1!$C:$C,  Sheet2!$E$3)</f>
        <v>#DIV/0!</v>
      </c>
      <c r="U51" s="5" t="e">
        <f>COUNTIFS(Sheet1!Z:Z, Sheet2!$B1, Sheet1!$C:$C, Sheet2!$E$3)/COUNTIF(Sheet1!$C:$C,  Sheet2!$E$3)</f>
        <v>#DIV/0!</v>
      </c>
      <c r="V51" s="5" t="e">
        <f>COUNTIFS(Sheet1!AA:AA, Sheet2!$B1, Sheet1!$C:$C, Sheet2!$E$3)/COUNTIF(Sheet1!$C:$C,  Sheet2!$E$3)</f>
        <v>#DIV/0!</v>
      </c>
      <c r="W51" s="5" t="e">
        <f>COUNTIFS(Sheet1!AB:AB, Sheet2!$B1, Sheet1!$C:$C, Sheet2!$E$3)/COUNTIF(Sheet1!$C:$C,  Sheet2!$E$3)</f>
        <v>#DIV/0!</v>
      </c>
      <c r="X51" s="5" t="e">
        <f>COUNTIFS(Sheet1!AC:AC, Sheet2!$B1, Sheet1!$C:$C, Sheet2!$E$3)/COUNTIF(Sheet1!$C:$C,  Sheet2!$E$3)</f>
        <v>#DIV/0!</v>
      </c>
      <c r="Y51" s="5" t="e">
        <f>COUNTIFS(Sheet1!AD:AD, Sheet2!$B1, Sheet1!$C:$C, Sheet2!$E$3)/COUNTIF(Sheet1!$C:$C,  Sheet2!$E$3)</f>
        <v>#DIV/0!</v>
      </c>
      <c r="Z51" s="5" t="e">
        <f>COUNTIFS(Sheet1!AE:AE, Sheet2!$B1, Sheet1!$C:$C, Sheet2!$E$3)/COUNTIF(Sheet1!$C:$C,  Sheet2!$E$3)</f>
        <v>#DIV/0!</v>
      </c>
      <c r="AA51" s="8" t="e">
        <f>COUNTIFS(Sheet1!AF:AF, Sheet2!$B1, Sheet1!$C:$C, Sheet2!$E$3)/COUNTIF(Sheet1!$C:$C,  Sheet2!$E$3)</f>
        <v>#DIV/0!</v>
      </c>
    </row>
    <row r="52" spans="2:27" x14ac:dyDescent="0.3">
      <c r="B52" s="17" t="s">
        <v>5</v>
      </c>
      <c r="C52" s="14" t="e">
        <f>COUNTIFS(Sheet1!H:H, Sheet2!$B2, Sheet1!$C:$C, Sheet2!$E$3)/COUNTIF(Sheet1!$C:$C,  Sheet2!$E$3)</f>
        <v>#DIV/0!</v>
      </c>
      <c r="D52" s="4" t="e">
        <f>COUNTIFS(Sheet1!I:I, Sheet2!$B2, Sheet1!$C:$C, Sheet2!$E$3)/COUNTIF(Sheet1!$C:$C,  Sheet2!$E$3)</f>
        <v>#DIV/0!</v>
      </c>
      <c r="E52" s="4" t="e">
        <f>COUNTIFS(Sheet1!J:J, Sheet2!$B2, Sheet1!$C:$C, Sheet2!$E$3)/COUNTIF(Sheet1!$C:$C,  Sheet2!$E$3)</f>
        <v>#DIV/0!</v>
      </c>
      <c r="F52" s="4" t="e">
        <f>COUNTIFS(Sheet1!K:K, Sheet2!$B2, Sheet1!$C:$C, Sheet2!$E$3)/COUNTIF(Sheet1!$C:$C,  Sheet2!$E$3)</f>
        <v>#DIV/0!</v>
      </c>
      <c r="G52" s="4" t="e">
        <f>COUNTIFS(Sheet1!L:L, Sheet2!$B2, Sheet1!$C:$C, Sheet2!$E$3)/COUNTIF(Sheet1!$C:$C,  Sheet2!$E$3)</f>
        <v>#DIV/0!</v>
      </c>
      <c r="H52" s="4" t="e">
        <f>COUNTIFS(Sheet1!M:M, Sheet2!$B2, Sheet1!$C:$C, Sheet2!$E$3)/COUNTIF(Sheet1!$C:$C,  Sheet2!$E$3)</f>
        <v>#DIV/0!</v>
      </c>
      <c r="I52" s="4" t="e">
        <f>COUNTIFS(Sheet1!N:N, Sheet2!$B2, Sheet1!$C:$C, Sheet2!$E$3)/COUNTIF(Sheet1!$C:$C,  Sheet2!$E$3)</f>
        <v>#DIV/0!</v>
      </c>
      <c r="J52" s="4" t="e">
        <f>COUNTIFS(Sheet1!O:O, Sheet2!$B2, Sheet1!$C:$C, Sheet2!$E$3)/COUNTIF(Sheet1!$C:$C,  Sheet2!$E$3)</f>
        <v>#DIV/0!</v>
      </c>
      <c r="K52" s="4" t="e">
        <f>COUNTIFS(Sheet1!P:P, Sheet2!$B2, Sheet1!$C:$C, Sheet2!$E$3)/COUNTIF(Sheet1!$C:$C,  Sheet2!$E$3)</f>
        <v>#DIV/0!</v>
      </c>
      <c r="L52" s="4" t="e">
        <f>COUNTIFS(Sheet1!Q:Q, Sheet2!$B2, Sheet1!$C:$C, Sheet2!$E$3)/COUNTIF(Sheet1!$C:$C,  Sheet2!$E$3)</f>
        <v>#DIV/0!</v>
      </c>
      <c r="M52" s="4" t="e">
        <f>COUNTIFS(Sheet1!R:R, Sheet2!$B2, Sheet1!$C:$C, Sheet2!$E$3)/COUNTIF(Sheet1!$C:$C,  Sheet2!$E$3)</f>
        <v>#DIV/0!</v>
      </c>
      <c r="N52" s="4" t="e">
        <f>COUNTIFS(Sheet1!S:S, Sheet2!$B2, Sheet1!$C:$C, Sheet2!$E$3)/COUNTIF(Sheet1!$C:$C,  Sheet2!$E$3)</f>
        <v>#DIV/0!</v>
      </c>
      <c r="O52" s="4" t="e">
        <f>COUNTIFS(Sheet1!T:T, Sheet2!$B2, Sheet1!$C:$C, Sheet2!$E$3)/COUNTIF(Sheet1!$C:$C,  Sheet2!$E$3)</f>
        <v>#DIV/0!</v>
      </c>
      <c r="P52" s="4" t="e">
        <f>COUNTIFS(Sheet1!U:U, Sheet2!$B2, Sheet1!$C:$C, Sheet2!$E$3)/COUNTIF(Sheet1!$C:$C,  Sheet2!$E$3)</f>
        <v>#DIV/0!</v>
      </c>
      <c r="Q52" s="4" t="e">
        <f>COUNTIFS(Sheet1!V:V, Sheet2!$B2, Sheet1!$C:$C, Sheet2!$E$3)/COUNTIF(Sheet1!$C:$C,  Sheet2!$E$3)</f>
        <v>#DIV/0!</v>
      </c>
      <c r="R52" s="4" t="e">
        <f>COUNTIFS(Sheet1!W:W, Sheet2!$B2, Sheet1!$C:$C, Sheet2!$E$3)/COUNTIF(Sheet1!$C:$C,  Sheet2!$E$3)</f>
        <v>#DIV/0!</v>
      </c>
      <c r="S52" s="4" t="e">
        <f>COUNTIFS(Sheet1!X:X, Sheet2!$B2, Sheet1!$C:$C, Sheet2!$E$3)/COUNTIF(Sheet1!$C:$C,  Sheet2!$E$3)</f>
        <v>#DIV/0!</v>
      </c>
      <c r="T52" s="4" t="e">
        <f>COUNTIFS(Sheet1!Y:Y, Sheet2!$B2, Sheet1!$C:$C, Sheet2!$E$3)/COUNTIF(Sheet1!$C:$C,  Sheet2!$E$3)</f>
        <v>#DIV/0!</v>
      </c>
      <c r="U52" s="4" t="e">
        <f>COUNTIFS(Sheet1!Z:Z, Sheet2!$B2, Sheet1!$C:$C, Sheet2!$E$3)/COUNTIF(Sheet1!$C:$C,  Sheet2!$E$3)</f>
        <v>#DIV/0!</v>
      </c>
      <c r="V52" s="4" t="e">
        <f>COUNTIFS(Sheet1!AA:AA, Sheet2!$B2, Sheet1!$C:$C, Sheet2!$E$3)/COUNTIF(Sheet1!$C:$C,  Sheet2!$E$3)</f>
        <v>#DIV/0!</v>
      </c>
      <c r="W52" s="4" t="e">
        <f>COUNTIFS(Sheet1!AB:AB, Sheet2!$B2, Sheet1!$C:$C, Sheet2!$E$3)/COUNTIF(Sheet1!$C:$C,  Sheet2!$E$3)</f>
        <v>#DIV/0!</v>
      </c>
      <c r="X52" s="4" t="e">
        <f>COUNTIFS(Sheet1!AC:AC, Sheet2!$B2, Sheet1!$C:$C, Sheet2!$E$3)/COUNTIF(Sheet1!$C:$C,  Sheet2!$E$3)</f>
        <v>#DIV/0!</v>
      </c>
      <c r="Y52" s="4" t="e">
        <f>COUNTIFS(Sheet1!AD:AD, Sheet2!$B2, Sheet1!$C:$C, Sheet2!$E$3)/COUNTIF(Sheet1!$C:$C,  Sheet2!$E$3)</f>
        <v>#DIV/0!</v>
      </c>
      <c r="Z52" s="4" t="e">
        <f>COUNTIFS(Sheet1!AE:AE, Sheet2!$B2, Sheet1!$C:$C, Sheet2!$E$3)/COUNTIF(Sheet1!$C:$C,  Sheet2!$E$3)</f>
        <v>#DIV/0!</v>
      </c>
      <c r="AA52" s="9" t="e">
        <f>COUNTIFS(Sheet1!AF:AF, Sheet2!$B2, Sheet1!$C:$C, Sheet2!$E$3)/COUNTIF(Sheet1!$C:$C,  Sheet2!$E$3)</f>
        <v>#DIV/0!</v>
      </c>
    </row>
    <row r="53" spans="2:27" x14ac:dyDescent="0.3">
      <c r="B53" s="17" t="s">
        <v>6</v>
      </c>
      <c r="C53" s="14" t="e">
        <f>COUNTIFS(Sheet1!H:H, Sheet2!$B3, Sheet1!$C:$C, Sheet2!$E$3)/COUNTIF(Sheet1!$C:$C,  Sheet2!$E$3)</f>
        <v>#DIV/0!</v>
      </c>
      <c r="D53" s="4" t="e">
        <f>COUNTIFS(Sheet1!I:I, Sheet2!$B3, Sheet1!$C:$C, Sheet2!$E$3)/COUNTIF(Sheet1!$C:$C,  Sheet2!$E$3)</f>
        <v>#DIV/0!</v>
      </c>
      <c r="E53" s="4" t="e">
        <f>COUNTIFS(Sheet1!J:J, Sheet2!$B3, Sheet1!$C:$C, Sheet2!$E$3)/COUNTIF(Sheet1!$C:$C,  Sheet2!$E$3)</f>
        <v>#DIV/0!</v>
      </c>
      <c r="F53" s="4" t="e">
        <f>COUNTIFS(Sheet1!K:K, Sheet2!$B3, Sheet1!$C:$C, Sheet2!$E$3)/COUNTIF(Sheet1!$C:$C,  Sheet2!$E$3)</f>
        <v>#DIV/0!</v>
      </c>
      <c r="G53" s="4" t="e">
        <f>COUNTIFS(Sheet1!L:L, Sheet2!$B3, Sheet1!$C:$C, Sheet2!$E$3)/COUNTIF(Sheet1!$C:$C,  Sheet2!$E$3)</f>
        <v>#DIV/0!</v>
      </c>
      <c r="H53" s="4" t="e">
        <f>COUNTIFS(Sheet1!M:M, Sheet2!$B3, Sheet1!$C:$C, Sheet2!$E$3)/COUNTIF(Sheet1!$C:$C,  Sheet2!$E$3)</f>
        <v>#DIV/0!</v>
      </c>
      <c r="I53" s="4" t="e">
        <f>COUNTIFS(Sheet1!N:N, Sheet2!$B3, Sheet1!$C:$C, Sheet2!$E$3)/COUNTIF(Sheet1!$C:$C,  Sheet2!$E$3)</f>
        <v>#DIV/0!</v>
      </c>
      <c r="J53" s="4" t="e">
        <f>COUNTIFS(Sheet1!O:O, Sheet2!$B3, Sheet1!$C:$C, Sheet2!$E$3)/COUNTIF(Sheet1!$C:$C,  Sheet2!$E$3)</f>
        <v>#DIV/0!</v>
      </c>
      <c r="K53" s="4" t="e">
        <f>COUNTIFS(Sheet1!P:P, Sheet2!$B3, Sheet1!$C:$C, Sheet2!$E$3)/COUNTIF(Sheet1!$C:$C,  Sheet2!$E$3)</f>
        <v>#DIV/0!</v>
      </c>
      <c r="L53" s="4" t="e">
        <f>COUNTIFS(Sheet1!Q:Q, Sheet2!$B3, Sheet1!$C:$C, Sheet2!$E$3)/COUNTIF(Sheet1!$C:$C,  Sheet2!$E$3)</f>
        <v>#DIV/0!</v>
      </c>
      <c r="M53" s="4" t="e">
        <f>COUNTIFS(Sheet1!R:R, Sheet2!$B3, Sheet1!$C:$C, Sheet2!$E$3)/COUNTIF(Sheet1!$C:$C,  Sheet2!$E$3)</f>
        <v>#DIV/0!</v>
      </c>
      <c r="N53" s="4" t="e">
        <f>COUNTIFS(Sheet1!S:S, Sheet2!$B3, Sheet1!$C:$C, Sheet2!$E$3)/COUNTIF(Sheet1!$C:$C,  Sheet2!$E$3)</f>
        <v>#DIV/0!</v>
      </c>
      <c r="O53" s="4" t="e">
        <f>COUNTIFS(Sheet1!T:T, Sheet2!$B3, Sheet1!$C:$C, Sheet2!$E$3)/COUNTIF(Sheet1!$C:$C,  Sheet2!$E$3)</f>
        <v>#DIV/0!</v>
      </c>
      <c r="P53" s="4" t="e">
        <f>COUNTIFS(Sheet1!U:U, Sheet2!$B3, Sheet1!$C:$C, Sheet2!$E$3)/COUNTIF(Sheet1!$C:$C,  Sheet2!$E$3)</f>
        <v>#DIV/0!</v>
      </c>
      <c r="Q53" s="4" t="e">
        <f>COUNTIFS(Sheet1!V:V, Sheet2!$B3, Sheet1!$C:$C, Sheet2!$E$3)/COUNTIF(Sheet1!$C:$C,  Sheet2!$E$3)</f>
        <v>#DIV/0!</v>
      </c>
      <c r="R53" s="4" t="e">
        <f>COUNTIFS(Sheet1!W:W, Sheet2!$B3, Sheet1!$C:$C, Sheet2!$E$3)/COUNTIF(Sheet1!$C:$C,  Sheet2!$E$3)</f>
        <v>#DIV/0!</v>
      </c>
      <c r="S53" s="4" t="e">
        <f>COUNTIFS(Sheet1!X:X, Sheet2!$B3, Sheet1!$C:$C, Sheet2!$E$3)/COUNTIF(Sheet1!$C:$C,  Sheet2!$E$3)</f>
        <v>#DIV/0!</v>
      </c>
      <c r="T53" s="4" t="e">
        <f>COUNTIFS(Sheet1!Y:Y, Sheet2!$B3, Sheet1!$C:$C, Sheet2!$E$3)/COUNTIF(Sheet1!$C:$C,  Sheet2!$E$3)</f>
        <v>#DIV/0!</v>
      </c>
      <c r="U53" s="4" t="e">
        <f>COUNTIFS(Sheet1!Z:Z, Sheet2!$B3, Sheet1!$C:$C, Sheet2!$E$3)/COUNTIF(Sheet1!$C:$C,  Sheet2!$E$3)</f>
        <v>#DIV/0!</v>
      </c>
      <c r="V53" s="4" t="e">
        <f>COUNTIFS(Sheet1!AA:AA, Sheet2!$B3, Sheet1!$C:$C, Sheet2!$E$3)/COUNTIF(Sheet1!$C:$C,  Sheet2!$E$3)</f>
        <v>#DIV/0!</v>
      </c>
      <c r="W53" s="4" t="e">
        <f>COUNTIFS(Sheet1!AB:AB, Sheet2!$B3, Sheet1!$C:$C, Sheet2!$E$3)/COUNTIF(Sheet1!$C:$C,  Sheet2!$E$3)</f>
        <v>#DIV/0!</v>
      </c>
      <c r="X53" s="4" t="e">
        <f>COUNTIFS(Sheet1!AC:AC, Sheet2!$B3, Sheet1!$C:$C, Sheet2!$E$3)/COUNTIF(Sheet1!$C:$C,  Sheet2!$E$3)</f>
        <v>#DIV/0!</v>
      </c>
      <c r="Y53" s="4" t="e">
        <f>COUNTIFS(Sheet1!AD:AD, Sheet2!$B3, Sheet1!$C:$C, Sheet2!$E$3)/COUNTIF(Sheet1!$C:$C,  Sheet2!$E$3)</f>
        <v>#DIV/0!</v>
      </c>
      <c r="Z53" s="4" t="e">
        <f>COUNTIFS(Sheet1!AE:AE, Sheet2!$B3, Sheet1!$C:$C, Sheet2!$E$3)/COUNTIF(Sheet1!$C:$C,  Sheet2!$E$3)</f>
        <v>#DIV/0!</v>
      </c>
      <c r="AA53" s="9" t="e">
        <f>COUNTIFS(Sheet1!AF:AF, Sheet2!$B3, Sheet1!$C:$C, Sheet2!$E$3)/COUNTIF(Sheet1!$C:$C,  Sheet2!$E$3)</f>
        <v>#DIV/0!</v>
      </c>
    </row>
    <row r="54" spans="2:27" x14ac:dyDescent="0.3">
      <c r="B54" s="17" t="s">
        <v>7</v>
      </c>
      <c r="C54" s="14" t="e">
        <f>COUNTIFS(Sheet1!H:H, Sheet2!$B4, Sheet1!$C:$C, Sheet2!$E$3)/COUNTIF(Sheet1!$C:$C,  Sheet2!$E$3)</f>
        <v>#DIV/0!</v>
      </c>
      <c r="D54" s="4" t="e">
        <f>COUNTIFS(Sheet1!I:I, Sheet2!$B4, Sheet1!$C:$C, Sheet2!$E$3)/COUNTIF(Sheet1!$C:$C,  Sheet2!$E$3)</f>
        <v>#DIV/0!</v>
      </c>
      <c r="E54" s="4" t="e">
        <f>COUNTIFS(Sheet1!J:J, Sheet2!$B4, Sheet1!$C:$C, Sheet2!$E$3)/COUNTIF(Sheet1!$C:$C,  Sheet2!$E$3)</f>
        <v>#DIV/0!</v>
      </c>
      <c r="F54" s="4" t="e">
        <f>COUNTIFS(Sheet1!K:K, Sheet2!$B4, Sheet1!$C:$C, Sheet2!$E$3)/COUNTIF(Sheet1!$C:$C,  Sheet2!$E$3)</f>
        <v>#DIV/0!</v>
      </c>
      <c r="G54" s="4" t="e">
        <f>COUNTIFS(Sheet1!L:L, Sheet2!$B4, Sheet1!$C:$C, Sheet2!$E$3)/COUNTIF(Sheet1!$C:$C,  Sheet2!$E$3)</f>
        <v>#DIV/0!</v>
      </c>
      <c r="H54" s="4" t="e">
        <f>COUNTIFS(Sheet1!M:M, Sheet2!$B4, Sheet1!$C:$C, Sheet2!$E$3)/COUNTIF(Sheet1!$C:$C,  Sheet2!$E$3)</f>
        <v>#DIV/0!</v>
      </c>
      <c r="I54" s="4" t="e">
        <f>COUNTIFS(Sheet1!N:N, Sheet2!$B4, Sheet1!$C:$C, Sheet2!$E$3)/COUNTIF(Sheet1!$C:$C,  Sheet2!$E$3)</f>
        <v>#DIV/0!</v>
      </c>
      <c r="J54" s="4" t="e">
        <f>COUNTIFS(Sheet1!O:O, Sheet2!$B4, Sheet1!$C:$C, Sheet2!$E$3)/COUNTIF(Sheet1!$C:$C,  Sheet2!$E$3)</f>
        <v>#DIV/0!</v>
      </c>
      <c r="K54" s="4" t="e">
        <f>COUNTIFS(Sheet1!P:P, Sheet2!$B4, Sheet1!$C:$C, Sheet2!$E$3)/COUNTIF(Sheet1!$C:$C,  Sheet2!$E$3)</f>
        <v>#DIV/0!</v>
      </c>
      <c r="L54" s="4" t="e">
        <f>COUNTIFS(Sheet1!Q:Q, Sheet2!$B4, Sheet1!$C:$C, Sheet2!$E$3)/COUNTIF(Sheet1!$C:$C,  Sheet2!$E$3)</f>
        <v>#DIV/0!</v>
      </c>
      <c r="M54" s="4" t="e">
        <f>COUNTIFS(Sheet1!R:R, Sheet2!$B4, Sheet1!$C:$C, Sheet2!$E$3)/COUNTIF(Sheet1!$C:$C,  Sheet2!$E$3)</f>
        <v>#DIV/0!</v>
      </c>
      <c r="N54" s="4" t="e">
        <f>COUNTIFS(Sheet1!S:S, Sheet2!$B4, Sheet1!$C:$C, Sheet2!$E$3)/COUNTIF(Sheet1!$C:$C,  Sheet2!$E$3)</f>
        <v>#DIV/0!</v>
      </c>
      <c r="O54" s="4" t="e">
        <f>COUNTIFS(Sheet1!T:T, Sheet2!$B4, Sheet1!$C:$C, Sheet2!$E$3)/COUNTIF(Sheet1!$C:$C,  Sheet2!$E$3)</f>
        <v>#DIV/0!</v>
      </c>
      <c r="P54" s="4" t="e">
        <f>COUNTIFS(Sheet1!U:U, Sheet2!$B4, Sheet1!$C:$C, Sheet2!$E$3)/COUNTIF(Sheet1!$C:$C,  Sheet2!$E$3)</f>
        <v>#DIV/0!</v>
      </c>
      <c r="Q54" s="4" t="e">
        <f>COUNTIFS(Sheet1!V:V, Sheet2!$B4, Sheet1!$C:$C, Sheet2!$E$3)/COUNTIF(Sheet1!$C:$C,  Sheet2!$E$3)</f>
        <v>#DIV/0!</v>
      </c>
      <c r="R54" s="4" t="e">
        <f>COUNTIFS(Sheet1!W:W, Sheet2!$B4, Sheet1!$C:$C, Sheet2!$E$3)/COUNTIF(Sheet1!$C:$C,  Sheet2!$E$3)</f>
        <v>#DIV/0!</v>
      </c>
      <c r="S54" s="4" t="e">
        <f>COUNTIFS(Sheet1!X:X, Sheet2!$B4, Sheet1!$C:$C, Sheet2!$E$3)/COUNTIF(Sheet1!$C:$C,  Sheet2!$E$3)</f>
        <v>#DIV/0!</v>
      </c>
      <c r="T54" s="4" t="e">
        <f>COUNTIFS(Sheet1!Y:Y, Sheet2!$B4, Sheet1!$C:$C, Sheet2!$E$3)/COUNTIF(Sheet1!$C:$C,  Sheet2!$E$3)</f>
        <v>#DIV/0!</v>
      </c>
      <c r="U54" s="4" t="e">
        <f>COUNTIFS(Sheet1!Z:Z, Sheet2!$B4, Sheet1!$C:$C, Sheet2!$E$3)/COUNTIF(Sheet1!$C:$C,  Sheet2!$E$3)</f>
        <v>#DIV/0!</v>
      </c>
      <c r="V54" s="4" t="e">
        <f>COUNTIFS(Sheet1!AA:AA, Sheet2!$B4, Sheet1!$C:$C, Sheet2!$E$3)/COUNTIF(Sheet1!$C:$C,  Sheet2!$E$3)</f>
        <v>#DIV/0!</v>
      </c>
      <c r="W54" s="4" t="e">
        <f>COUNTIFS(Sheet1!AB:AB, Sheet2!$B4, Sheet1!$C:$C, Sheet2!$E$3)/COUNTIF(Sheet1!$C:$C,  Sheet2!$E$3)</f>
        <v>#DIV/0!</v>
      </c>
      <c r="X54" s="4" t="e">
        <f>COUNTIFS(Sheet1!AC:AC, Sheet2!$B4, Sheet1!$C:$C, Sheet2!$E$3)/COUNTIF(Sheet1!$C:$C,  Sheet2!$E$3)</f>
        <v>#DIV/0!</v>
      </c>
      <c r="Y54" s="4" t="e">
        <f>COUNTIFS(Sheet1!AD:AD, Sheet2!$B4, Sheet1!$C:$C, Sheet2!$E$3)/COUNTIF(Sheet1!$C:$C,  Sheet2!$E$3)</f>
        <v>#DIV/0!</v>
      </c>
      <c r="Z54" s="4" t="e">
        <f>COUNTIFS(Sheet1!AE:AE, Sheet2!$B4, Sheet1!$C:$C, Sheet2!$E$3)/COUNTIF(Sheet1!$C:$C,  Sheet2!$E$3)</f>
        <v>#DIV/0!</v>
      </c>
      <c r="AA54" s="9" t="e">
        <f>COUNTIFS(Sheet1!AF:AF, Sheet2!$B4, Sheet1!$C:$C, Sheet2!$E$3)/COUNTIF(Sheet1!$C:$C,  Sheet2!$E$3)</f>
        <v>#DIV/0!</v>
      </c>
    </row>
    <row r="55" spans="2:27" x14ac:dyDescent="0.3">
      <c r="B55" s="17" t="s">
        <v>8</v>
      </c>
      <c r="C55" s="14" t="e">
        <f>COUNTIFS(Sheet1!H:H, Sheet2!$B5, Sheet1!$C:$C, Sheet2!$E$3)/COUNTIF(Sheet1!$C:$C,  Sheet2!$E$3)</f>
        <v>#DIV/0!</v>
      </c>
      <c r="D55" s="4" t="e">
        <f>COUNTIFS(Sheet1!I:I, Sheet2!$B5, Sheet1!$C:$C, Sheet2!$E$3)/COUNTIF(Sheet1!$C:$C,  Sheet2!$E$3)</f>
        <v>#DIV/0!</v>
      </c>
      <c r="E55" s="4" t="e">
        <f>COUNTIFS(Sheet1!J:J, Sheet2!$B5, Sheet1!$C:$C, Sheet2!$E$3)/COUNTIF(Sheet1!$C:$C,  Sheet2!$E$3)</f>
        <v>#DIV/0!</v>
      </c>
      <c r="F55" s="4" t="e">
        <f>COUNTIFS(Sheet1!K:K, Sheet2!$B5, Sheet1!$C:$C, Sheet2!$E$3)/COUNTIF(Sheet1!$C:$C,  Sheet2!$E$3)</f>
        <v>#DIV/0!</v>
      </c>
      <c r="G55" s="4" t="e">
        <f>COUNTIFS(Sheet1!L:L, Sheet2!$B5, Sheet1!$C:$C, Sheet2!$E$3)/COUNTIF(Sheet1!$C:$C,  Sheet2!$E$3)</f>
        <v>#DIV/0!</v>
      </c>
      <c r="H55" s="4" t="e">
        <f>COUNTIFS(Sheet1!M:M, Sheet2!$B5, Sheet1!$C:$C, Sheet2!$E$3)/COUNTIF(Sheet1!$C:$C,  Sheet2!$E$3)</f>
        <v>#DIV/0!</v>
      </c>
      <c r="I55" s="4" t="e">
        <f>COUNTIFS(Sheet1!N:N, Sheet2!$B5, Sheet1!$C:$C, Sheet2!$E$3)/COUNTIF(Sheet1!$C:$C,  Sheet2!$E$3)</f>
        <v>#DIV/0!</v>
      </c>
      <c r="J55" s="4" t="e">
        <f>COUNTIFS(Sheet1!O:O, Sheet2!$B5, Sheet1!$C:$C, Sheet2!$E$3)/COUNTIF(Sheet1!$C:$C,  Sheet2!$E$3)</f>
        <v>#DIV/0!</v>
      </c>
      <c r="K55" s="4" t="e">
        <f>COUNTIFS(Sheet1!P:P, Sheet2!$B5, Sheet1!$C:$C, Sheet2!$E$3)/COUNTIF(Sheet1!$C:$C,  Sheet2!$E$3)</f>
        <v>#DIV/0!</v>
      </c>
      <c r="L55" s="4" t="e">
        <f>COUNTIFS(Sheet1!Q:Q, Sheet2!$B5, Sheet1!$C:$C, Sheet2!$E$3)/COUNTIF(Sheet1!$C:$C,  Sheet2!$E$3)</f>
        <v>#DIV/0!</v>
      </c>
      <c r="M55" s="4" t="e">
        <f>COUNTIFS(Sheet1!R:R, Sheet2!$B5, Sheet1!$C:$C, Sheet2!$E$3)/COUNTIF(Sheet1!$C:$C,  Sheet2!$E$3)</f>
        <v>#DIV/0!</v>
      </c>
      <c r="N55" s="4" t="e">
        <f>COUNTIFS(Sheet1!S:S, Sheet2!$B5, Sheet1!$C:$C, Sheet2!$E$3)/COUNTIF(Sheet1!$C:$C,  Sheet2!$E$3)</f>
        <v>#DIV/0!</v>
      </c>
      <c r="O55" s="4" t="e">
        <f>COUNTIFS(Sheet1!T:T, Sheet2!$B5, Sheet1!$C:$C, Sheet2!$E$3)/COUNTIF(Sheet1!$C:$C,  Sheet2!$E$3)</f>
        <v>#DIV/0!</v>
      </c>
      <c r="P55" s="4" t="e">
        <f>COUNTIFS(Sheet1!U:U, Sheet2!$B5, Sheet1!$C:$C, Sheet2!$E$3)/COUNTIF(Sheet1!$C:$C,  Sheet2!$E$3)</f>
        <v>#DIV/0!</v>
      </c>
      <c r="Q55" s="4" t="e">
        <f>COUNTIFS(Sheet1!V:V, Sheet2!$B5, Sheet1!$C:$C, Sheet2!$E$3)/COUNTIF(Sheet1!$C:$C,  Sheet2!$E$3)</f>
        <v>#DIV/0!</v>
      </c>
      <c r="R55" s="4" t="e">
        <f>COUNTIFS(Sheet1!W:W, Sheet2!$B5, Sheet1!$C:$C, Sheet2!$E$3)/COUNTIF(Sheet1!$C:$C,  Sheet2!$E$3)</f>
        <v>#DIV/0!</v>
      </c>
      <c r="S55" s="4" t="e">
        <f>COUNTIFS(Sheet1!X:X, Sheet2!$B5, Sheet1!$C:$C, Sheet2!$E$3)/COUNTIF(Sheet1!$C:$C,  Sheet2!$E$3)</f>
        <v>#DIV/0!</v>
      </c>
      <c r="T55" s="4" t="e">
        <f>COUNTIFS(Sheet1!Y:Y, Sheet2!$B5, Sheet1!$C:$C, Sheet2!$E$3)/COUNTIF(Sheet1!$C:$C,  Sheet2!$E$3)</f>
        <v>#DIV/0!</v>
      </c>
      <c r="U55" s="4" t="e">
        <f>COUNTIFS(Sheet1!Z:Z, Sheet2!$B5, Sheet1!$C:$C, Sheet2!$E$3)/COUNTIF(Sheet1!$C:$C,  Sheet2!$E$3)</f>
        <v>#DIV/0!</v>
      </c>
      <c r="V55" s="4" t="e">
        <f>COUNTIFS(Sheet1!AA:AA, Sheet2!$B5, Sheet1!$C:$C, Sheet2!$E$3)/COUNTIF(Sheet1!$C:$C,  Sheet2!$E$3)</f>
        <v>#DIV/0!</v>
      </c>
      <c r="W55" s="4" t="e">
        <f>COUNTIFS(Sheet1!AB:AB, Sheet2!$B5, Sheet1!$C:$C, Sheet2!$E$3)/COUNTIF(Sheet1!$C:$C,  Sheet2!$E$3)</f>
        <v>#DIV/0!</v>
      </c>
      <c r="X55" s="4" t="e">
        <f>COUNTIFS(Sheet1!AC:AC, Sheet2!$B5, Sheet1!$C:$C, Sheet2!$E$3)/COUNTIF(Sheet1!$C:$C,  Sheet2!$E$3)</f>
        <v>#DIV/0!</v>
      </c>
      <c r="Y55" s="4" t="e">
        <f>COUNTIFS(Sheet1!AD:AD, Sheet2!$B5, Sheet1!$C:$C, Sheet2!$E$3)/COUNTIF(Sheet1!$C:$C,  Sheet2!$E$3)</f>
        <v>#DIV/0!</v>
      </c>
      <c r="Z55" s="4" t="e">
        <f>COUNTIFS(Sheet1!AE:AE, Sheet2!$B5, Sheet1!$C:$C, Sheet2!$E$3)/COUNTIF(Sheet1!$C:$C,  Sheet2!$E$3)</f>
        <v>#DIV/0!</v>
      </c>
      <c r="AA55" s="9" t="e">
        <f>COUNTIFS(Sheet1!AF:AF, Sheet2!$B5, Sheet1!$C:$C, Sheet2!$E$3)/COUNTIF(Sheet1!$C:$C,  Sheet2!$E$3)</f>
        <v>#DIV/0!</v>
      </c>
    </row>
    <row r="56" spans="2:27" x14ac:dyDescent="0.3">
      <c r="B56" s="17" t="s">
        <v>9</v>
      </c>
      <c r="C56" s="14" t="e">
        <f>COUNTIFS(Sheet1!H:H, Sheet2!$B6, Sheet1!$C:$C, Sheet2!$E$3)/COUNTIF(Sheet1!$C:$C,  Sheet2!$E$3)</f>
        <v>#DIV/0!</v>
      </c>
      <c r="D56" s="4" t="e">
        <f>COUNTIFS(Sheet1!I:I, Sheet2!$B6, Sheet1!$C:$C, Sheet2!$E$3)/COUNTIF(Sheet1!$C:$C,  Sheet2!$E$3)</f>
        <v>#DIV/0!</v>
      </c>
      <c r="E56" s="4" t="e">
        <f>COUNTIFS(Sheet1!J:J, Sheet2!$B6, Sheet1!$C:$C, Sheet2!$E$3)/COUNTIF(Sheet1!$C:$C,  Sheet2!$E$3)</f>
        <v>#DIV/0!</v>
      </c>
      <c r="F56" s="4" t="e">
        <f>COUNTIFS(Sheet1!K:K, Sheet2!$B6, Sheet1!$C:$C, Sheet2!$E$3)/COUNTIF(Sheet1!$C:$C,  Sheet2!$E$3)</f>
        <v>#DIV/0!</v>
      </c>
      <c r="G56" s="4" t="e">
        <f>COUNTIFS(Sheet1!L:L, Sheet2!$B6, Sheet1!$C:$C, Sheet2!$E$3)/COUNTIF(Sheet1!$C:$C,  Sheet2!$E$3)</f>
        <v>#DIV/0!</v>
      </c>
      <c r="H56" s="4" t="e">
        <f>COUNTIFS(Sheet1!M:M, Sheet2!$B6, Sheet1!$C:$C, Sheet2!$E$3)/COUNTIF(Sheet1!$C:$C,  Sheet2!$E$3)</f>
        <v>#DIV/0!</v>
      </c>
      <c r="I56" s="4" t="e">
        <f>COUNTIFS(Sheet1!N:N, Sheet2!$B6, Sheet1!$C:$C, Sheet2!$E$3)/COUNTIF(Sheet1!$C:$C,  Sheet2!$E$3)</f>
        <v>#DIV/0!</v>
      </c>
      <c r="J56" s="4" t="e">
        <f>COUNTIFS(Sheet1!O:O, Sheet2!$B6, Sheet1!$C:$C, Sheet2!$E$3)/COUNTIF(Sheet1!$C:$C,  Sheet2!$E$3)</f>
        <v>#DIV/0!</v>
      </c>
      <c r="K56" s="4" t="e">
        <f>COUNTIFS(Sheet1!P:P, Sheet2!$B6, Sheet1!$C:$C, Sheet2!$E$3)/COUNTIF(Sheet1!$C:$C,  Sheet2!$E$3)</f>
        <v>#DIV/0!</v>
      </c>
      <c r="L56" s="4" t="e">
        <f>COUNTIFS(Sheet1!Q:Q, Sheet2!$B6, Sheet1!$C:$C, Sheet2!$E$3)/COUNTIF(Sheet1!$C:$C,  Sheet2!$E$3)</f>
        <v>#DIV/0!</v>
      </c>
      <c r="M56" s="4" t="e">
        <f>COUNTIFS(Sheet1!R:R, Sheet2!$B6, Sheet1!$C:$C, Sheet2!$E$3)/COUNTIF(Sheet1!$C:$C,  Sheet2!$E$3)</f>
        <v>#DIV/0!</v>
      </c>
      <c r="N56" s="4" t="e">
        <f>COUNTIFS(Sheet1!S:S, Sheet2!$B6, Sheet1!$C:$C, Sheet2!$E$3)/COUNTIF(Sheet1!$C:$C,  Sheet2!$E$3)</f>
        <v>#DIV/0!</v>
      </c>
      <c r="O56" s="4" t="e">
        <f>COUNTIFS(Sheet1!T:T, Sheet2!$B6, Sheet1!$C:$C, Sheet2!$E$3)/COUNTIF(Sheet1!$C:$C,  Sheet2!$E$3)</f>
        <v>#DIV/0!</v>
      </c>
      <c r="P56" s="4" t="e">
        <f>COUNTIFS(Sheet1!U:U, Sheet2!$B6, Sheet1!$C:$C, Sheet2!$E$3)/COUNTIF(Sheet1!$C:$C,  Sheet2!$E$3)</f>
        <v>#DIV/0!</v>
      </c>
      <c r="Q56" s="4" t="e">
        <f>COUNTIFS(Sheet1!V:V, Sheet2!$B6, Sheet1!$C:$C, Sheet2!$E$3)/COUNTIF(Sheet1!$C:$C,  Sheet2!$E$3)</f>
        <v>#DIV/0!</v>
      </c>
      <c r="R56" s="4" t="e">
        <f>COUNTIFS(Sheet1!W:W, Sheet2!$B6, Sheet1!$C:$C, Sheet2!$E$3)/COUNTIF(Sheet1!$C:$C,  Sheet2!$E$3)</f>
        <v>#DIV/0!</v>
      </c>
      <c r="S56" s="4" t="e">
        <f>COUNTIFS(Sheet1!X:X, Sheet2!$B6, Sheet1!$C:$C, Sheet2!$E$3)/COUNTIF(Sheet1!$C:$C,  Sheet2!$E$3)</f>
        <v>#DIV/0!</v>
      </c>
      <c r="T56" s="4" t="e">
        <f>COUNTIFS(Sheet1!Y:Y, Sheet2!$B6, Sheet1!$C:$C, Sheet2!$E$3)/COUNTIF(Sheet1!$C:$C,  Sheet2!$E$3)</f>
        <v>#DIV/0!</v>
      </c>
      <c r="U56" s="4" t="e">
        <f>COUNTIFS(Sheet1!Z:Z, Sheet2!$B6, Sheet1!$C:$C, Sheet2!$E$3)/COUNTIF(Sheet1!$C:$C,  Sheet2!$E$3)</f>
        <v>#DIV/0!</v>
      </c>
      <c r="V56" s="4" t="e">
        <f>COUNTIFS(Sheet1!AA:AA, Sheet2!$B6, Sheet1!$C:$C, Sheet2!$E$3)/COUNTIF(Sheet1!$C:$C,  Sheet2!$E$3)</f>
        <v>#DIV/0!</v>
      </c>
      <c r="W56" s="4" t="e">
        <f>COUNTIFS(Sheet1!AB:AB, Sheet2!$B6, Sheet1!$C:$C, Sheet2!$E$3)/COUNTIF(Sheet1!$C:$C,  Sheet2!$E$3)</f>
        <v>#DIV/0!</v>
      </c>
      <c r="X56" s="4" t="e">
        <f>COUNTIFS(Sheet1!AC:AC, Sheet2!$B6, Sheet1!$C:$C, Sheet2!$E$3)/COUNTIF(Sheet1!$C:$C,  Sheet2!$E$3)</f>
        <v>#DIV/0!</v>
      </c>
      <c r="Y56" s="4" t="e">
        <f>COUNTIFS(Sheet1!AD:AD, Sheet2!$B6, Sheet1!$C:$C, Sheet2!$E$3)/COUNTIF(Sheet1!$C:$C,  Sheet2!$E$3)</f>
        <v>#DIV/0!</v>
      </c>
      <c r="Z56" s="4" t="e">
        <f>COUNTIFS(Sheet1!AE:AE, Sheet2!$B6, Sheet1!$C:$C, Sheet2!$E$3)/COUNTIF(Sheet1!$C:$C,  Sheet2!$E$3)</f>
        <v>#DIV/0!</v>
      </c>
      <c r="AA56" s="9" t="e">
        <f>COUNTIFS(Sheet1!AF:AF, Sheet2!$B6, Sheet1!$C:$C, Sheet2!$E$3)/COUNTIF(Sheet1!$C:$C,  Sheet2!$E$3)</f>
        <v>#DIV/0!</v>
      </c>
    </row>
    <row r="57" spans="2:27" x14ac:dyDescent="0.3">
      <c r="B57" s="17" t="s">
        <v>10</v>
      </c>
      <c r="C57" s="14" t="e">
        <f>COUNTIFS(Sheet1!H:H, Sheet2!$B7, Sheet1!$C:$C, Sheet2!$E$3)/COUNTIF(Sheet1!$C:$C,  Sheet2!$E$3)</f>
        <v>#DIV/0!</v>
      </c>
      <c r="D57" s="4" t="e">
        <f>COUNTIFS(Sheet1!I:I, Sheet2!$B7, Sheet1!$C:$C, Sheet2!$E$3)/COUNTIF(Sheet1!$C:$C,  Sheet2!$E$3)</f>
        <v>#DIV/0!</v>
      </c>
      <c r="E57" s="4" t="e">
        <f>COUNTIFS(Sheet1!J:J, Sheet2!$B7, Sheet1!$C:$C, Sheet2!$E$3)/COUNTIF(Sheet1!$C:$C,  Sheet2!$E$3)</f>
        <v>#DIV/0!</v>
      </c>
      <c r="F57" s="4" t="e">
        <f>COUNTIFS(Sheet1!K:K, Sheet2!$B7, Sheet1!$C:$C, Sheet2!$E$3)/COUNTIF(Sheet1!$C:$C,  Sheet2!$E$3)</f>
        <v>#DIV/0!</v>
      </c>
      <c r="G57" s="4" t="e">
        <f>COUNTIFS(Sheet1!L:L, Sheet2!$B7, Sheet1!$C:$C, Sheet2!$E$3)/COUNTIF(Sheet1!$C:$C,  Sheet2!$E$3)</f>
        <v>#DIV/0!</v>
      </c>
      <c r="H57" s="4" t="e">
        <f>COUNTIFS(Sheet1!M:M, Sheet2!$B7, Sheet1!$C:$C, Sheet2!$E$3)/COUNTIF(Sheet1!$C:$C,  Sheet2!$E$3)</f>
        <v>#DIV/0!</v>
      </c>
      <c r="I57" s="4" t="e">
        <f>COUNTIFS(Sheet1!N:N, Sheet2!$B7, Sheet1!$C:$C, Sheet2!$E$3)/COUNTIF(Sheet1!$C:$C,  Sheet2!$E$3)</f>
        <v>#DIV/0!</v>
      </c>
      <c r="J57" s="4" t="e">
        <f>COUNTIFS(Sheet1!O:O, Sheet2!$B7, Sheet1!$C:$C, Sheet2!$E$3)/COUNTIF(Sheet1!$C:$C,  Sheet2!$E$3)</f>
        <v>#DIV/0!</v>
      </c>
      <c r="K57" s="4" t="e">
        <f>COUNTIFS(Sheet1!P:P, Sheet2!$B7, Sheet1!$C:$C, Sheet2!$E$3)/COUNTIF(Sheet1!$C:$C,  Sheet2!$E$3)</f>
        <v>#DIV/0!</v>
      </c>
      <c r="L57" s="4" t="e">
        <f>COUNTIFS(Sheet1!Q:Q, Sheet2!$B7, Sheet1!$C:$C, Sheet2!$E$3)/COUNTIF(Sheet1!$C:$C,  Sheet2!$E$3)</f>
        <v>#DIV/0!</v>
      </c>
      <c r="M57" s="4" t="e">
        <f>COUNTIFS(Sheet1!R:R, Sheet2!$B7, Sheet1!$C:$C, Sheet2!$E$3)/COUNTIF(Sheet1!$C:$C,  Sheet2!$E$3)</f>
        <v>#DIV/0!</v>
      </c>
      <c r="N57" s="4" t="e">
        <f>COUNTIFS(Sheet1!S:S, Sheet2!$B7, Sheet1!$C:$C, Sheet2!$E$3)/COUNTIF(Sheet1!$C:$C,  Sheet2!$E$3)</f>
        <v>#DIV/0!</v>
      </c>
      <c r="O57" s="4" t="e">
        <f>COUNTIFS(Sheet1!T:T, Sheet2!$B7, Sheet1!$C:$C, Sheet2!$E$3)/COUNTIF(Sheet1!$C:$C,  Sheet2!$E$3)</f>
        <v>#DIV/0!</v>
      </c>
      <c r="P57" s="4" t="e">
        <f>COUNTIFS(Sheet1!U:U, Sheet2!$B7, Sheet1!$C:$C, Sheet2!$E$3)/COUNTIF(Sheet1!$C:$C,  Sheet2!$E$3)</f>
        <v>#DIV/0!</v>
      </c>
      <c r="Q57" s="4" t="e">
        <f>COUNTIFS(Sheet1!V:V, Sheet2!$B7, Sheet1!$C:$C, Sheet2!$E$3)/COUNTIF(Sheet1!$C:$C,  Sheet2!$E$3)</f>
        <v>#DIV/0!</v>
      </c>
      <c r="R57" s="4" t="e">
        <f>COUNTIFS(Sheet1!W:W, Sheet2!$B7, Sheet1!$C:$C, Sheet2!$E$3)/COUNTIF(Sheet1!$C:$C,  Sheet2!$E$3)</f>
        <v>#DIV/0!</v>
      </c>
      <c r="S57" s="4" t="e">
        <f>COUNTIFS(Sheet1!X:X, Sheet2!$B7, Sheet1!$C:$C, Sheet2!$E$3)/COUNTIF(Sheet1!$C:$C,  Sheet2!$E$3)</f>
        <v>#DIV/0!</v>
      </c>
      <c r="T57" s="4" t="e">
        <f>COUNTIFS(Sheet1!Y:Y, Sheet2!$B7, Sheet1!$C:$C, Sheet2!$E$3)/COUNTIF(Sheet1!$C:$C,  Sheet2!$E$3)</f>
        <v>#DIV/0!</v>
      </c>
      <c r="U57" s="4" t="e">
        <f>COUNTIFS(Sheet1!Z:Z, Sheet2!$B7, Sheet1!$C:$C, Sheet2!$E$3)/COUNTIF(Sheet1!$C:$C,  Sheet2!$E$3)</f>
        <v>#DIV/0!</v>
      </c>
      <c r="V57" s="4" t="e">
        <f>COUNTIFS(Sheet1!AA:AA, Sheet2!$B7, Sheet1!$C:$C, Sheet2!$E$3)/COUNTIF(Sheet1!$C:$C,  Sheet2!$E$3)</f>
        <v>#DIV/0!</v>
      </c>
      <c r="W57" s="4" t="e">
        <f>COUNTIFS(Sheet1!AB:AB, Sheet2!$B7, Sheet1!$C:$C, Sheet2!$E$3)/COUNTIF(Sheet1!$C:$C,  Sheet2!$E$3)</f>
        <v>#DIV/0!</v>
      </c>
      <c r="X57" s="4" t="e">
        <f>COUNTIFS(Sheet1!AC:AC, Sheet2!$B7, Sheet1!$C:$C, Sheet2!$E$3)/COUNTIF(Sheet1!$C:$C,  Sheet2!$E$3)</f>
        <v>#DIV/0!</v>
      </c>
      <c r="Y57" s="4" t="e">
        <f>COUNTIFS(Sheet1!AD:AD, Sheet2!$B7, Sheet1!$C:$C, Sheet2!$E$3)/COUNTIF(Sheet1!$C:$C,  Sheet2!$E$3)</f>
        <v>#DIV/0!</v>
      </c>
      <c r="Z57" s="4" t="e">
        <f>COUNTIFS(Sheet1!AE:AE, Sheet2!$B7, Sheet1!$C:$C, Sheet2!$E$3)/COUNTIF(Sheet1!$C:$C,  Sheet2!$E$3)</f>
        <v>#DIV/0!</v>
      </c>
      <c r="AA57" s="9" t="e">
        <f>COUNTIFS(Sheet1!AF:AF, Sheet2!$B7, Sheet1!$C:$C, Sheet2!$E$3)/COUNTIF(Sheet1!$C:$C,  Sheet2!$E$3)</f>
        <v>#DIV/0!</v>
      </c>
    </row>
    <row r="58" spans="2:27" x14ac:dyDescent="0.3">
      <c r="B58" s="17" t="s">
        <v>11</v>
      </c>
      <c r="C58" s="14" t="e">
        <f>COUNTIFS(Sheet1!H:H, Sheet2!$B8, Sheet1!$C:$C, Sheet2!$E$3)/COUNTIF(Sheet1!$C:$C,  Sheet2!$E$3)</f>
        <v>#DIV/0!</v>
      </c>
      <c r="D58" s="4" t="e">
        <f>COUNTIFS(Sheet1!I:I, Sheet2!$B8, Sheet1!$C:$C, Sheet2!$E$3)/COUNTIF(Sheet1!$C:$C,  Sheet2!$E$3)</f>
        <v>#DIV/0!</v>
      </c>
      <c r="E58" s="4" t="e">
        <f>COUNTIFS(Sheet1!J:J, Sheet2!$B8, Sheet1!$C:$C, Sheet2!$E$3)/COUNTIF(Sheet1!$C:$C,  Sheet2!$E$3)</f>
        <v>#DIV/0!</v>
      </c>
      <c r="F58" s="4" t="e">
        <f>COUNTIFS(Sheet1!K:K, Sheet2!$B8, Sheet1!$C:$C, Sheet2!$E$3)/COUNTIF(Sheet1!$C:$C,  Sheet2!$E$3)</f>
        <v>#DIV/0!</v>
      </c>
      <c r="G58" s="4" t="e">
        <f>COUNTIFS(Sheet1!L:L, Sheet2!$B8, Sheet1!$C:$C, Sheet2!$E$3)/COUNTIF(Sheet1!$C:$C,  Sheet2!$E$3)</f>
        <v>#DIV/0!</v>
      </c>
      <c r="H58" s="4" t="e">
        <f>COUNTIFS(Sheet1!M:M, Sheet2!$B8, Sheet1!$C:$C, Sheet2!$E$3)/COUNTIF(Sheet1!$C:$C,  Sheet2!$E$3)</f>
        <v>#DIV/0!</v>
      </c>
      <c r="I58" s="4" t="e">
        <f>COUNTIFS(Sheet1!N:N, Sheet2!$B8, Sheet1!$C:$C, Sheet2!$E$3)/COUNTIF(Sheet1!$C:$C,  Sheet2!$E$3)</f>
        <v>#DIV/0!</v>
      </c>
      <c r="J58" s="4" t="e">
        <f>COUNTIFS(Sheet1!O:O, Sheet2!$B8, Sheet1!$C:$C, Sheet2!$E$3)/COUNTIF(Sheet1!$C:$C,  Sheet2!$E$3)</f>
        <v>#DIV/0!</v>
      </c>
      <c r="K58" s="4" t="e">
        <f>COUNTIFS(Sheet1!P:P, Sheet2!$B8, Sheet1!$C:$C, Sheet2!$E$3)/COUNTIF(Sheet1!$C:$C,  Sheet2!$E$3)</f>
        <v>#DIV/0!</v>
      </c>
      <c r="L58" s="4" t="e">
        <f>COUNTIFS(Sheet1!Q:Q, Sheet2!$B8, Sheet1!$C:$C, Sheet2!$E$3)/COUNTIF(Sheet1!$C:$C,  Sheet2!$E$3)</f>
        <v>#DIV/0!</v>
      </c>
      <c r="M58" s="4" t="e">
        <f>COUNTIFS(Sheet1!R:R, Sheet2!$B8, Sheet1!$C:$C, Sheet2!$E$3)/COUNTIF(Sheet1!$C:$C,  Sheet2!$E$3)</f>
        <v>#DIV/0!</v>
      </c>
      <c r="N58" s="4" t="e">
        <f>COUNTIFS(Sheet1!S:S, Sheet2!$B8, Sheet1!$C:$C, Sheet2!$E$3)/COUNTIF(Sheet1!$C:$C,  Sheet2!$E$3)</f>
        <v>#DIV/0!</v>
      </c>
      <c r="O58" s="4" t="e">
        <f>COUNTIFS(Sheet1!T:T, Sheet2!$B8, Sheet1!$C:$C, Sheet2!$E$3)/COUNTIF(Sheet1!$C:$C,  Sheet2!$E$3)</f>
        <v>#DIV/0!</v>
      </c>
      <c r="P58" s="4" t="e">
        <f>COUNTIFS(Sheet1!U:U, Sheet2!$B8, Sheet1!$C:$C, Sheet2!$E$3)/COUNTIF(Sheet1!$C:$C,  Sheet2!$E$3)</f>
        <v>#DIV/0!</v>
      </c>
      <c r="Q58" s="4" t="e">
        <f>COUNTIFS(Sheet1!V:V, Sheet2!$B8, Sheet1!$C:$C, Sheet2!$E$3)/COUNTIF(Sheet1!$C:$C,  Sheet2!$E$3)</f>
        <v>#DIV/0!</v>
      </c>
      <c r="R58" s="4" t="e">
        <f>COUNTIFS(Sheet1!W:W, Sheet2!$B8, Sheet1!$C:$C, Sheet2!$E$3)/COUNTIF(Sheet1!$C:$C,  Sheet2!$E$3)</f>
        <v>#DIV/0!</v>
      </c>
      <c r="S58" s="4" t="e">
        <f>COUNTIFS(Sheet1!X:X, Sheet2!$B8, Sheet1!$C:$C, Sheet2!$E$3)/COUNTIF(Sheet1!$C:$C,  Sheet2!$E$3)</f>
        <v>#DIV/0!</v>
      </c>
      <c r="T58" s="4" t="e">
        <f>COUNTIFS(Sheet1!Y:Y, Sheet2!$B8, Sheet1!$C:$C, Sheet2!$E$3)/COUNTIF(Sheet1!$C:$C,  Sheet2!$E$3)</f>
        <v>#DIV/0!</v>
      </c>
      <c r="U58" s="4" t="e">
        <f>COUNTIFS(Sheet1!Z:Z, Sheet2!$B8, Sheet1!$C:$C, Sheet2!$E$3)/COUNTIF(Sheet1!$C:$C,  Sheet2!$E$3)</f>
        <v>#DIV/0!</v>
      </c>
      <c r="V58" s="4" t="e">
        <f>COUNTIFS(Sheet1!AA:AA, Sheet2!$B8, Sheet1!$C:$C, Sheet2!$E$3)/COUNTIF(Sheet1!$C:$C,  Sheet2!$E$3)</f>
        <v>#DIV/0!</v>
      </c>
      <c r="W58" s="4" t="e">
        <f>COUNTIFS(Sheet1!AB:AB, Sheet2!$B8, Sheet1!$C:$C, Sheet2!$E$3)/COUNTIF(Sheet1!$C:$C,  Sheet2!$E$3)</f>
        <v>#DIV/0!</v>
      </c>
      <c r="X58" s="4" t="e">
        <f>COUNTIFS(Sheet1!AC:AC, Sheet2!$B8, Sheet1!$C:$C, Sheet2!$E$3)/COUNTIF(Sheet1!$C:$C,  Sheet2!$E$3)</f>
        <v>#DIV/0!</v>
      </c>
      <c r="Y58" s="4" t="e">
        <f>COUNTIFS(Sheet1!AD:AD, Sheet2!$B8, Sheet1!$C:$C, Sheet2!$E$3)/COUNTIF(Sheet1!$C:$C,  Sheet2!$E$3)</f>
        <v>#DIV/0!</v>
      </c>
      <c r="Z58" s="4" t="e">
        <f>COUNTIFS(Sheet1!AE:AE, Sheet2!$B8, Sheet1!$C:$C, Sheet2!$E$3)/COUNTIF(Sheet1!$C:$C,  Sheet2!$E$3)</f>
        <v>#DIV/0!</v>
      </c>
      <c r="AA58" s="9" t="e">
        <f>COUNTIFS(Sheet1!AF:AF, Sheet2!$B8, Sheet1!$C:$C, Sheet2!$E$3)/COUNTIF(Sheet1!$C:$C,  Sheet2!$E$3)</f>
        <v>#DIV/0!</v>
      </c>
    </row>
    <row r="59" spans="2:27" x14ac:dyDescent="0.3">
      <c r="B59" s="17" t="s">
        <v>32</v>
      </c>
      <c r="C59" s="14" t="e">
        <f>COUNTIFS(Sheet1!H:H, Sheet2!$B9, Sheet1!$C:$C, Sheet2!$E$3)/COUNTIF(Sheet1!$C:$C,  Sheet2!$E$3)</f>
        <v>#DIV/0!</v>
      </c>
      <c r="D59" s="4" t="e">
        <f>COUNTIFS(Sheet1!I:I, Sheet2!$B9, Sheet1!$C:$C, Sheet2!$E$3)/COUNTIF(Sheet1!$C:$C,  Sheet2!$E$3)</f>
        <v>#DIV/0!</v>
      </c>
      <c r="E59" s="4" t="e">
        <f>COUNTIFS(Sheet1!J:J, Sheet2!$B9, Sheet1!$C:$C, Sheet2!$E$3)/COUNTIF(Sheet1!$C:$C,  Sheet2!$E$3)</f>
        <v>#DIV/0!</v>
      </c>
      <c r="F59" s="4" t="e">
        <f>COUNTIFS(Sheet1!K:K, Sheet2!$B9, Sheet1!$C:$C, Sheet2!$E$3)/COUNTIF(Sheet1!$C:$C,  Sheet2!$E$3)</f>
        <v>#DIV/0!</v>
      </c>
      <c r="G59" s="4" t="e">
        <f>COUNTIFS(Sheet1!L:L, Sheet2!$B9, Sheet1!$C:$C, Sheet2!$E$3)/COUNTIF(Sheet1!$C:$C,  Sheet2!$E$3)</f>
        <v>#DIV/0!</v>
      </c>
      <c r="H59" s="4" t="e">
        <f>COUNTIFS(Sheet1!M:M, Sheet2!$B9, Sheet1!$C:$C, Sheet2!$E$3)/COUNTIF(Sheet1!$C:$C,  Sheet2!$E$3)</f>
        <v>#DIV/0!</v>
      </c>
      <c r="I59" s="4" t="e">
        <f>COUNTIFS(Sheet1!N:N, Sheet2!$B9, Sheet1!$C:$C, Sheet2!$E$3)/COUNTIF(Sheet1!$C:$C,  Sheet2!$E$3)</f>
        <v>#DIV/0!</v>
      </c>
      <c r="J59" s="4" t="e">
        <f>COUNTIFS(Sheet1!O:O, Sheet2!$B9, Sheet1!$C:$C, Sheet2!$E$3)/COUNTIF(Sheet1!$C:$C,  Sheet2!$E$3)</f>
        <v>#DIV/0!</v>
      </c>
      <c r="K59" s="4" t="e">
        <f>COUNTIFS(Sheet1!P:P, Sheet2!$B9, Sheet1!$C:$C, Sheet2!$E$3)/COUNTIF(Sheet1!$C:$C,  Sheet2!$E$3)</f>
        <v>#DIV/0!</v>
      </c>
      <c r="L59" s="4" t="e">
        <f>COUNTIFS(Sheet1!Q:Q, Sheet2!$B9, Sheet1!$C:$C, Sheet2!$E$3)/COUNTIF(Sheet1!$C:$C,  Sheet2!$E$3)</f>
        <v>#DIV/0!</v>
      </c>
      <c r="M59" s="4" t="e">
        <f>COUNTIFS(Sheet1!R:R, Sheet2!$B9, Sheet1!$C:$C, Sheet2!$E$3)/COUNTIF(Sheet1!$C:$C,  Sheet2!$E$3)</f>
        <v>#DIV/0!</v>
      </c>
      <c r="N59" s="4" t="e">
        <f>COUNTIFS(Sheet1!S:S, Sheet2!$B9, Sheet1!$C:$C, Sheet2!$E$3)/COUNTIF(Sheet1!$C:$C,  Sheet2!$E$3)</f>
        <v>#DIV/0!</v>
      </c>
      <c r="O59" s="4" t="e">
        <f>COUNTIFS(Sheet1!T:T, Sheet2!$B9, Sheet1!$C:$C, Sheet2!$E$3)/COUNTIF(Sheet1!$C:$C,  Sheet2!$E$3)</f>
        <v>#DIV/0!</v>
      </c>
      <c r="P59" s="4" t="e">
        <f>COUNTIFS(Sheet1!U:U, Sheet2!$B9, Sheet1!$C:$C, Sheet2!$E$3)/COUNTIF(Sheet1!$C:$C,  Sheet2!$E$3)</f>
        <v>#DIV/0!</v>
      </c>
      <c r="Q59" s="4" t="e">
        <f>COUNTIFS(Sheet1!V:V, Sheet2!$B9, Sheet1!$C:$C, Sheet2!$E$3)/COUNTIF(Sheet1!$C:$C,  Sheet2!$E$3)</f>
        <v>#DIV/0!</v>
      </c>
      <c r="R59" s="4" t="e">
        <f>COUNTIFS(Sheet1!W:W, Sheet2!$B9, Sheet1!$C:$C, Sheet2!$E$3)/COUNTIF(Sheet1!$C:$C,  Sheet2!$E$3)</f>
        <v>#DIV/0!</v>
      </c>
      <c r="S59" s="4" t="e">
        <f>COUNTIFS(Sheet1!X:X, Sheet2!$B9, Sheet1!$C:$C, Sheet2!$E$3)/COUNTIF(Sheet1!$C:$C,  Sheet2!$E$3)</f>
        <v>#DIV/0!</v>
      </c>
      <c r="T59" s="4" t="e">
        <f>COUNTIFS(Sheet1!Y:Y, Sheet2!$B9, Sheet1!$C:$C, Sheet2!$E$3)/COUNTIF(Sheet1!$C:$C,  Sheet2!$E$3)</f>
        <v>#DIV/0!</v>
      </c>
      <c r="U59" s="4" t="e">
        <f>COUNTIFS(Sheet1!Z:Z, Sheet2!$B9, Sheet1!$C:$C, Sheet2!$E$3)/COUNTIF(Sheet1!$C:$C,  Sheet2!$E$3)</f>
        <v>#DIV/0!</v>
      </c>
      <c r="V59" s="4" t="e">
        <f>COUNTIFS(Sheet1!AA:AA, Sheet2!$B9, Sheet1!$C:$C, Sheet2!$E$3)/COUNTIF(Sheet1!$C:$C,  Sheet2!$E$3)</f>
        <v>#DIV/0!</v>
      </c>
      <c r="W59" s="4" t="e">
        <f>COUNTIFS(Sheet1!AB:AB, Sheet2!$B9, Sheet1!$C:$C, Sheet2!$E$3)/COUNTIF(Sheet1!$C:$C,  Sheet2!$E$3)</f>
        <v>#DIV/0!</v>
      </c>
      <c r="X59" s="4" t="e">
        <f>COUNTIFS(Sheet1!AC:AC, Sheet2!$B9, Sheet1!$C:$C, Sheet2!$E$3)/COUNTIF(Sheet1!$C:$C,  Sheet2!$E$3)</f>
        <v>#DIV/0!</v>
      </c>
      <c r="Y59" s="4" t="e">
        <f>COUNTIFS(Sheet1!AD:AD, Sheet2!$B9, Sheet1!$C:$C, Sheet2!$E$3)/COUNTIF(Sheet1!$C:$C,  Sheet2!$E$3)</f>
        <v>#DIV/0!</v>
      </c>
      <c r="Z59" s="4" t="e">
        <f>COUNTIFS(Sheet1!AE:AE, Sheet2!$B9, Sheet1!$C:$C, Sheet2!$E$3)/COUNTIF(Sheet1!$C:$C,  Sheet2!$E$3)</f>
        <v>#DIV/0!</v>
      </c>
      <c r="AA59" s="9" t="e">
        <f>COUNTIFS(Sheet1!AF:AF, Sheet2!$B9, Sheet1!$C:$C, Sheet2!$E$3)/COUNTIF(Sheet1!$C:$C,  Sheet2!$E$3)</f>
        <v>#DIV/0!</v>
      </c>
    </row>
    <row r="60" spans="2:27" x14ac:dyDescent="0.3">
      <c r="B60" s="17" t="s">
        <v>33</v>
      </c>
      <c r="C60" s="14" t="e">
        <f>COUNTIFS(Sheet1!H:H, Sheet2!$B10, Sheet1!$C:$C, Sheet2!$E$3)/COUNTIF(Sheet1!$C:$C,  Sheet2!$E$3)</f>
        <v>#DIV/0!</v>
      </c>
      <c r="D60" s="4" t="e">
        <f>COUNTIFS(Sheet1!I:I, Sheet2!$B10, Sheet1!$C:$C, Sheet2!$E$3)/COUNTIF(Sheet1!$C:$C,  Sheet2!$E$3)</f>
        <v>#DIV/0!</v>
      </c>
      <c r="E60" s="4" t="e">
        <f>COUNTIFS(Sheet1!J:J, Sheet2!$B10, Sheet1!$C:$C, Sheet2!$E$3)/COUNTIF(Sheet1!$C:$C,  Sheet2!$E$3)</f>
        <v>#DIV/0!</v>
      </c>
      <c r="F60" s="4" t="e">
        <f>COUNTIFS(Sheet1!K:K, Sheet2!$B10, Sheet1!$C:$C, Sheet2!$E$3)/COUNTIF(Sheet1!$C:$C,  Sheet2!$E$3)</f>
        <v>#DIV/0!</v>
      </c>
      <c r="G60" s="4" t="e">
        <f>COUNTIFS(Sheet1!L:L, Sheet2!$B10, Sheet1!$C:$C, Sheet2!$E$3)/COUNTIF(Sheet1!$C:$C,  Sheet2!$E$3)</f>
        <v>#DIV/0!</v>
      </c>
      <c r="H60" s="4" t="e">
        <f>COUNTIFS(Sheet1!M:M, Sheet2!$B10, Sheet1!$C:$C, Sheet2!$E$3)/COUNTIF(Sheet1!$C:$C,  Sheet2!$E$3)</f>
        <v>#DIV/0!</v>
      </c>
      <c r="I60" s="4" t="e">
        <f>COUNTIFS(Sheet1!N:N, Sheet2!$B10, Sheet1!$C:$C, Sheet2!$E$3)/COUNTIF(Sheet1!$C:$C,  Sheet2!$E$3)</f>
        <v>#DIV/0!</v>
      </c>
      <c r="J60" s="4" t="e">
        <f>COUNTIFS(Sheet1!O:O, Sheet2!$B10, Sheet1!$C:$C, Sheet2!$E$3)/COUNTIF(Sheet1!$C:$C,  Sheet2!$E$3)</f>
        <v>#DIV/0!</v>
      </c>
      <c r="K60" s="4" t="e">
        <f>COUNTIFS(Sheet1!P:P, Sheet2!$B10, Sheet1!$C:$C, Sheet2!$E$3)/COUNTIF(Sheet1!$C:$C,  Sheet2!$E$3)</f>
        <v>#DIV/0!</v>
      </c>
      <c r="L60" s="4" t="e">
        <f>COUNTIFS(Sheet1!Q:Q, Sheet2!$B10, Sheet1!$C:$C, Sheet2!$E$3)/COUNTIF(Sheet1!$C:$C,  Sheet2!$E$3)</f>
        <v>#DIV/0!</v>
      </c>
      <c r="M60" s="4" t="e">
        <f>COUNTIFS(Sheet1!R:R, Sheet2!$B10, Sheet1!$C:$C, Sheet2!$E$3)/COUNTIF(Sheet1!$C:$C,  Sheet2!$E$3)</f>
        <v>#DIV/0!</v>
      </c>
      <c r="N60" s="4" t="e">
        <f>COUNTIFS(Sheet1!S:S, Sheet2!$B10, Sheet1!$C:$C, Sheet2!$E$3)/COUNTIF(Sheet1!$C:$C,  Sheet2!$E$3)</f>
        <v>#DIV/0!</v>
      </c>
      <c r="O60" s="4" t="e">
        <f>COUNTIFS(Sheet1!T:T, Sheet2!$B10, Sheet1!$C:$C, Sheet2!$E$3)/COUNTIF(Sheet1!$C:$C,  Sheet2!$E$3)</f>
        <v>#DIV/0!</v>
      </c>
      <c r="P60" s="4" t="e">
        <f>COUNTIFS(Sheet1!U:U, Sheet2!$B10, Sheet1!$C:$C, Sheet2!$E$3)/COUNTIF(Sheet1!$C:$C,  Sheet2!$E$3)</f>
        <v>#DIV/0!</v>
      </c>
      <c r="Q60" s="4" t="e">
        <f>COUNTIFS(Sheet1!V:V, Sheet2!$B10, Sheet1!$C:$C, Sheet2!$E$3)/COUNTIF(Sheet1!$C:$C,  Sheet2!$E$3)</f>
        <v>#DIV/0!</v>
      </c>
      <c r="R60" s="4" t="e">
        <f>COUNTIFS(Sheet1!W:W, Sheet2!$B10, Sheet1!$C:$C, Sheet2!$E$3)/COUNTIF(Sheet1!$C:$C,  Sheet2!$E$3)</f>
        <v>#DIV/0!</v>
      </c>
      <c r="S60" s="4" t="e">
        <f>COUNTIFS(Sheet1!X:X, Sheet2!$B10, Sheet1!$C:$C, Sheet2!$E$3)/COUNTIF(Sheet1!$C:$C,  Sheet2!$E$3)</f>
        <v>#DIV/0!</v>
      </c>
      <c r="T60" s="4" t="e">
        <f>COUNTIFS(Sheet1!Y:Y, Sheet2!$B10, Sheet1!$C:$C, Sheet2!$E$3)/COUNTIF(Sheet1!$C:$C,  Sheet2!$E$3)</f>
        <v>#DIV/0!</v>
      </c>
      <c r="U60" s="4" t="e">
        <f>COUNTIFS(Sheet1!Z:Z, Sheet2!$B10, Sheet1!$C:$C, Sheet2!$E$3)/COUNTIF(Sheet1!$C:$C,  Sheet2!$E$3)</f>
        <v>#DIV/0!</v>
      </c>
      <c r="V60" s="4" t="e">
        <f>COUNTIFS(Sheet1!AA:AA, Sheet2!$B10, Sheet1!$C:$C, Sheet2!$E$3)/COUNTIF(Sheet1!$C:$C,  Sheet2!$E$3)</f>
        <v>#DIV/0!</v>
      </c>
      <c r="W60" s="4" t="e">
        <f>COUNTIFS(Sheet1!AB:AB, Sheet2!$B10, Sheet1!$C:$C, Sheet2!$E$3)/COUNTIF(Sheet1!$C:$C,  Sheet2!$E$3)</f>
        <v>#DIV/0!</v>
      </c>
      <c r="X60" s="4" t="e">
        <f>COUNTIFS(Sheet1!AC:AC, Sheet2!$B10, Sheet1!$C:$C, Sheet2!$E$3)/COUNTIF(Sheet1!$C:$C,  Sheet2!$E$3)</f>
        <v>#DIV/0!</v>
      </c>
      <c r="Y60" s="4" t="e">
        <f>COUNTIFS(Sheet1!AD:AD, Sheet2!$B10, Sheet1!$C:$C, Sheet2!$E$3)/COUNTIF(Sheet1!$C:$C,  Sheet2!$E$3)</f>
        <v>#DIV/0!</v>
      </c>
      <c r="Z60" s="4" t="e">
        <f>COUNTIFS(Sheet1!AE:AE, Sheet2!$B10, Sheet1!$C:$C, Sheet2!$E$3)/COUNTIF(Sheet1!$C:$C,  Sheet2!$E$3)</f>
        <v>#DIV/0!</v>
      </c>
      <c r="AA60" s="9" t="e">
        <f>COUNTIFS(Sheet1!AF:AF, Sheet2!$B10, Sheet1!$C:$C, Sheet2!$E$3)/COUNTIF(Sheet1!$C:$C,  Sheet2!$E$3)</f>
        <v>#DIV/0!</v>
      </c>
    </row>
    <row r="61" spans="2:27" x14ac:dyDescent="0.3">
      <c r="B61" s="17" t="s">
        <v>47</v>
      </c>
      <c r="C61" s="14" t="e">
        <f>COUNTIFS(Sheet1!H:H, Sheet2!$B11, Sheet1!$C:$C, Sheet2!$E$3)/COUNTIF(Sheet1!$C:$C,  Sheet2!$E$3)</f>
        <v>#DIV/0!</v>
      </c>
      <c r="D61" s="4" t="e">
        <f>COUNTIFS(Sheet1!I:I, Sheet2!$B11, Sheet1!$C:$C, Sheet2!$E$3)/COUNTIF(Sheet1!$C:$C,  Sheet2!$E$3)</f>
        <v>#DIV/0!</v>
      </c>
      <c r="E61" s="4" t="e">
        <f>COUNTIFS(Sheet1!J:J, Sheet2!$B11, Sheet1!$C:$C, Sheet2!$E$3)/COUNTIF(Sheet1!$C:$C,  Sheet2!$E$3)</f>
        <v>#DIV/0!</v>
      </c>
      <c r="F61" s="4" t="e">
        <f>COUNTIFS(Sheet1!K:K, Sheet2!$B11, Sheet1!$C:$C, Sheet2!$E$3)/COUNTIF(Sheet1!$C:$C,  Sheet2!$E$3)</f>
        <v>#DIV/0!</v>
      </c>
      <c r="G61" s="4" t="e">
        <f>COUNTIFS(Sheet1!L:L, Sheet2!$B11, Sheet1!$C:$C, Sheet2!$E$3)/COUNTIF(Sheet1!$C:$C,  Sheet2!$E$3)</f>
        <v>#DIV/0!</v>
      </c>
      <c r="H61" s="4" t="e">
        <f>COUNTIFS(Sheet1!M:M, Sheet2!$B11, Sheet1!$C:$C, Sheet2!$E$3)/COUNTIF(Sheet1!$C:$C,  Sheet2!$E$3)</f>
        <v>#DIV/0!</v>
      </c>
      <c r="I61" s="4" t="e">
        <f>COUNTIFS(Sheet1!N:N, Sheet2!$B11, Sheet1!$C:$C, Sheet2!$E$3)/COUNTIF(Sheet1!$C:$C,  Sheet2!$E$3)</f>
        <v>#DIV/0!</v>
      </c>
      <c r="J61" s="4" t="e">
        <f>COUNTIFS(Sheet1!O:O, Sheet2!$B11, Sheet1!$C:$C, Sheet2!$E$3)/COUNTIF(Sheet1!$C:$C,  Sheet2!$E$3)</f>
        <v>#DIV/0!</v>
      </c>
      <c r="K61" s="4" t="e">
        <f>COUNTIFS(Sheet1!P:P, Sheet2!$B11, Sheet1!$C:$C, Sheet2!$E$3)/COUNTIF(Sheet1!$C:$C,  Sheet2!$E$3)</f>
        <v>#DIV/0!</v>
      </c>
      <c r="L61" s="4" t="e">
        <f>COUNTIFS(Sheet1!Q:Q, Sheet2!$B11, Sheet1!$C:$C, Sheet2!$E$3)/COUNTIF(Sheet1!$C:$C,  Sheet2!$E$3)</f>
        <v>#DIV/0!</v>
      </c>
      <c r="M61" s="4" t="e">
        <f>COUNTIFS(Sheet1!R:R, Sheet2!$B11, Sheet1!$C:$C, Sheet2!$E$3)/COUNTIF(Sheet1!$C:$C,  Sheet2!$E$3)</f>
        <v>#DIV/0!</v>
      </c>
      <c r="N61" s="4" t="e">
        <f>COUNTIFS(Sheet1!S:S, Sheet2!$B11, Sheet1!$C:$C, Sheet2!$E$3)/COUNTIF(Sheet1!$C:$C,  Sheet2!$E$3)</f>
        <v>#DIV/0!</v>
      </c>
      <c r="O61" s="4" t="e">
        <f>COUNTIFS(Sheet1!T:T, Sheet2!$B11, Sheet1!$C:$C, Sheet2!$E$3)/COUNTIF(Sheet1!$C:$C,  Sheet2!$E$3)</f>
        <v>#DIV/0!</v>
      </c>
      <c r="P61" s="4" t="e">
        <f>COUNTIFS(Sheet1!U:U, Sheet2!$B11, Sheet1!$C:$C, Sheet2!$E$3)/COUNTIF(Sheet1!$C:$C,  Sheet2!$E$3)</f>
        <v>#DIV/0!</v>
      </c>
      <c r="Q61" s="4" t="e">
        <f>COUNTIFS(Sheet1!V:V, Sheet2!$B11, Sheet1!$C:$C, Sheet2!$E$3)/COUNTIF(Sheet1!$C:$C,  Sheet2!$E$3)</f>
        <v>#DIV/0!</v>
      </c>
      <c r="R61" s="4" t="e">
        <f>COUNTIFS(Sheet1!W:W, Sheet2!$B11, Sheet1!$C:$C, Sheet2!$E$3)/COUNTIF(Sheet1!$C:$C,  Sheet2!$E$3)</f>
        <v>#DIV/0!</v>
      </c>
      <c r="S61" s="4" t="e">
        <f>COUNTIFS(Sheet1!X:X, Sheet2!$B11, Sheet1!$C:$C, Sheet2!$E$3)/COUNTIF(Sheet1!$C:$C,  Sheet2!$E$3)</f>
        <v>#DIV/0!</v>
      </c>
      <c r="T61" s="4" t="e">
        <f>COUNTIFS(Sheet1!Y:Y, Sheet2!$B11, Sheet1!$C:$C, Sheet2!$E$3)/COUNTIF(Sheet1!$C:$C,  Sheet2!$E$3)</f>
        <v>#DIV/0!</v>
      </c>
      <c r="U61" s="4" t="e">
        <f>COUNTIFS(Sheet1!Z:Z, Sheet2!$B11, Sheet1!$C:$C, Sheet2!$E$3)/COUNTIF(Sheet1!$C:$C,  Sheet2!$E$3)</f>
        <v>#DIV/0!</v>
      </c>
      <c r="V61" s="4" t="e">
        <f>COUNTIFS(Sheet1!AA:AA, Sheet2!$B11, Sheet1!$C:$C, Sheet2!$E$3)/COUNTIF(Sheet1!$C:$C,  Sheet2!$E$3)</f>
        <v>#DIV/0!</v>
      </c>
      <c r="W61" s="4" t="e">
        <f>COUNTIFS(Sheet1!AB:AB, Sheet2!$B11, Sheet1!$C:$C, Sheet2!$E$3)/COUNTIF(Sheet1!$C:$C,  Sheet2!$E$3)</f>
        <v>#DIV/0!</v>
      </c>
      <c r="X61" s="4" t="e">
        <f>COUNTIFS(Sheet1!AC:AC, Sheet2!$B11, Sheet1!$C:$C, Sheet2!$E$3)/COUNTIF(Sheet1!$C:$C,  Sheet2!$E$3)</f>
        <v>#DIV/0!</v>
      </c>
      <c r="Y61" s="4" t="e">
        <f>COUNTIFS(Sheet1!AD:AD, Sheet2!$B11, Sheet1!$C:$C, Sheet2!$E$3)/COUNTIF(Sheet1!$C:$C,  Sheet2!$E$3)</f>
        <v>#DIV/0!</v>
      </c>
      <c r="Z61" s="4" t="e">
        <f>COUNTIFS(Sheet1!AE:AE, Sheet2!$B11, Sheet1!$C:$C, Sheet2!$E$3)/COUNTIF(Sheet1!$C:$C,  Sheet2!$E$3)</f>
        <v>#DIV/0!</v>
      </c>
      <c r="AA61" s="9" t="e">
        <f>COUNTIFS(Sheet1!AF:AF, Sheet2!$B11, Sheet1!$C:$C, Sheet2!$E$3)/COUNTIF(Sheet1!$C:$C,  Sheet2!$E$3)</f>
        <v>#DIV/0!</v>
      </c>
    </row>
    <row r="62" spans="2:27" x14ac:dyDescent="0.3">
      <c r="B62" s="17" t="s">
        <v>49</v>
      </c>
      <c r="C62" s="14" t="e">
        <f>COUNTIFS(Sheet1!H:H, Sheet2!$B12, Sheet1!$C:$C, Sheet2!$E$3)/COUNTIF(Sheet1!$C:$C,  Sheet2!$E$3)</f>
        <v>#DIV/0!</v>
      </c>
      <c r="D62" s="4" t="e">
        <f>COUNTIFS(Sheet1!I:I, Sheet2!$B12, Sheet1!$C:$C, Sheet2!$E$3)/COUNTIF(Sheet1!$C:$C,  Sheet2!$E$3)</f>
        <v>#DIV/0!</v>
      </c>
      <c r="E62" s="4" t="e">
        <f>COUNTIFS(Sheet1!J:J, Sheet2!$B12, Sheet1!$C:$C, Sheet2!$E$3)/COUNTIF(Sheet1!$C:$C,  Sheet2!$E$3)</f>
        <v>#DIV/0!</v>
      </c>
      <c r="F62" s="4" t="e">
        <f>COUNTIFS(Sheet1!K:K, Sheet2!$B12, Sheet1!$C:$C, Sheet2!$E$3)/COUNTIF(Sheet1!$C:$C,  Sheet2!$E$3)</f>
        <v>#DIV/0!</v>
      </c>
      <c r="G62" s="4" t="e">
        <f>COUNTIFS(Sheet1!L:L, Sheet2!$B12, Sheet1!$C:$C, Sheet2!$E$3)/COUNTIF(Sheet1!$C:$C,  Sheet2!$E$3)</f>
        <v>#DIV/0!</v>
      </c>
      <c r="H62" s="4" t="e">
        <f>COUNTIFS(Sheet1!M:M, Sheet2!$B12, Sheet1!$C:$C, Sheet2!$E$3)/COUNTIF(Sheet1!$C:$C,  Sheet2!$E$3)</f>
        <v>#DIV/0!</v>
      </c>
      <c r="I62" s="4" t="e">
        <f>COUNTIFS(Sheet1!N:N, Sheet2!$B12, Sheet1!$C:$C, Sheet2!$E$3)/COUNTIF(Sheet1!$C:$C,  Sheet2!$E$3)</f>
        <v>#DIV/0!</v>
      </c>
      <c r="J62" s="4" t="e">
        <f>COUNTIFS(Sheet1!O:O, Sheet2!$B12, Sheet1!$C:$C, Sheet2!$E$3)/COUNTIF(Sheet1!$C:$C,  Sheet2!$E$3)</f>
        <v>#DIV/0!</v>
      </c>
      <c r="K62" s="4" t="e">
        <f>COUNTIFS(Sheet1!P:P, Sheet2!$B12, Sheet1!$C:$C, Sheet2!$E$3)/COUNTIF(Sheet1!$C:$C,  Sheet2!$E$3)</f>
        <v>#DIV/0!</v>
      </c>
      <c r="L62" s="4" t="e">
        <f>COUNTIFS(Sheet1!Q:Q, Sheet2!$B12, Sheet1!$C:$C, Sheet2!$E$3)/COUNTIF(Sheet1!$C:$C,  Sheet2!$E$3)</f>
        <v>#DIV/0!</v>
      </c>
      <c r="M62" s="4" t="e">
        <f>COUNTIFS(Sheet1!R:R, Sheet2!$B12, Sheet1!$C:$C, Sheet2!$E$3)/COUNTIF(Sheet1!$C:$C,  Sheet2!$E$3)</f>
        <v>#DIV/0!</v>
      </c>
      <c r="N62" s="4" t="e">
        <f>COUNTIFS(Sheet1!S:S, Sheet2!$B12, Sheet1!$C:$C, Sheet2!$E$3)/COUNTIF(Sheet1!$C:$C,  Sheet2!$E$3)</f>
        <v>#DIV/0!</v>
      </c>
      <c r="O62" s="4" t="e">
        <f>COUNTIFS(Sheet1!T:T, Sheet2!$B12, Sheet1!$C:$C, Sheet2!$E$3)/COUNTIF(Sheet1!$C:$C,  Sheet2!$E$3)</f>
        <v>#DIV/0!</v>
      </c>
      <c r="P62" s="4" t="e">
        <f>COUNTIFS(Sheet1!U:U, Sheet2!$B12, Sheet1!$C:$C, Sheet2!$E$3)/COUNTIF(Sheet1!$C:$C,  Sheet2!$E$3)</f>
        <v>#DIV/0!</v>
      </c>
      <c r="Q62" s="4" t="e">
        <f>COUNTIFS(Sheet1!V:V, Sheet2!$B12, Sheet1!$C:$C, Sheet2!$E$3)/COUNTIF(Sheet1!$C:$C,  Sheet2!$E$3)</f>
        <v>#DIV/0!</v>
      </c>
      <c r="R62" s="4" t="e">
        <f>COUNTIFS(Sheet1!W:W, Sheet2!$B12, Sheet1!$C:$C, Sheet2!$E$3)/COUNTIF(Sheet1!$C:$C,  Sheet2!$E$3)</f>
        <v>#DIV/0!</v>
      </c>
      <c r="S62" s="4" t="e">
        <f>COUNTIFS(Sheet1!X:X, Sheet2!$B12, Sheet1!$C:$C, Sheet2!$E$3)/COUNTIF(Sheet1!$C:$C,  Sheet2!$E$3)</f>
        <v>#DIV/0!</v>
      </c>
      <c r="T62" s="4" t="e">
        <f>COUNTIFS(Sheet1!Y:Y, Sheet2!$B12, Sheet1!$C:$C, Sheet2!$E$3)/COUNTIF(Sheet1!$C:$C,  Sheet2!$E$3)</f>
        <v>#DIV/0!</v>
      </c>
      <c r="U62" s="4" t="e">
        <f>COUNTIFS(Sheet1!Z:Z, Sheet2!$B12, Sheet1!$C:$C, Sheet2!$E$3)/COUNTIF(Sheet1!$C:$C,  Sheet2!$E$3)</f>
        <v>#DIV/0!</v>
      </c>
      <c r="V62" s="4" t="e">
        <f>COUNTIFS(Sheet1!AA:AA, Sheet2!$B12, Sheet1!$C:$C, Sheet2!$E$3)/COUNTIF(Sheet1!$C:$C,  Sheet2!$E$3)</f>
        <v>#DIV/0!</v>
      </c>
      <c r="W62" s="4" t="e">
        <f>COUNTIFS(Sheet1!AB:AB, Sheet2!$B12, Sheet1!$C:$C, Sheet2!$E$3)/COUNTIF(Sheet1!$C:$C,  Sheet2!$E$3)</f>
        <v>#DIV/0!</v>
      </c>
      <c r="X62" s="4" t="e">
        <f>COUNTIFS(Sheet1!AC:AC, Sheet2!$B12, Sheet1!$C:$C, Sheet2!$E$3)/COUNTIF(Sheet1!$C:$C,  Sheet2!$E$3)</f>
        <v>#DIV/0!</v>
      </c>
      <c r="Y62" s="4" t="e">
        <f>COUNTIFS(Sheet1!AD:AD, Sheet2!$B12, Sheet1!$C:$C, Sheet2!$E$3)/COUNTIF(Sheet1!$C:$C,  Sheet2!$E$3)</f>
        <v>#DIV/0!</v>
      </c>
      <c r="Z62" s="4" t="e">
        <f>COUNTIFS(Sheet1!AE:AE, Sheet2!$B12, Sheet1!$C:$C, Sheet2!$E$3)/COUNTIF(Sheet1!$C:$C,  Sheet2!$E$3)</f>
        <v>#DIV/0!</v>
      </c>
      <c r="AA62" s="9" t="e">
        <f>COUNTIFS(Sheet1!AF:AF, Sheet2!$B12, Sheet1!$C:$C, Sheet2!$E$3)/COUNTIF(Sheet1!$C:$C,  Sheet2!$E$3)</f>
        <v>#DIV/0!</v>
      </c>
    </row>
    <row r="63" spans="2:27" x14ac:dyDescent="0.3">
      <c r="B63" s="17" t="s">
        <v>50</v>
      </c>
      <c r="C63" s="14" t="e">
        <f>COUNTIFS(Sheet1!H:H, Sheet2!$B13, Sheet1!$C:$C, Sheet2!$E$3)/COUNTIF(Sheet1!$C:$C,  Sheet2!$E$3)</f>
        <v>#DIV/0!</v>
      </c>
      <c r="D63" s="4" t="e">
        <f>COUNTIFS(Sheet1!I:I, Sheet2!$B13, Sheet1!$C:$C, Sheet2!$E$3)/COUNTIF(Sheet1!$C:$C,  Sheet2!$E$3)</f>
        <v>#DIV/0!</v>
      </c>
      <c r="E63" s="4" t="e">
        <f>COUNTIFS(Sheet1!J:J, Sheet2!$B13, Sheet1!$C:$C, Sheet2!$E$3)/COUNTIF(Sheet1!$C:$C,  Sheet2!$E$3)</f>
        <v>#DIV/0!</v>
      </c>
      <c r="F63" s="4" t="e">
        <f>COUNTIFS(Sheet1!K:K, Sheet2!$B13, Sheet1!$C:$C, Sheet2!$E$3)/COUNTIF(Sheet1!$C:$C,  Sheet2!$E$3)</f>
        <v>#DIV/0!</v>
      </c>
      <c r="G63" s="4" t="e">
        <f>COUNTIFS(Sheet1!L:L, Sheet2!$B13, Sheet1!$C:$C, Sheet2!$E$3)/COUNTIF(Sheet1!$C:$C,  Sheet2!$E$3)</f>
        <v>#DIV/0!</v>
      </c>
      <c r="H63" s="4" t="e">
        <f>COUNTIFS(Sheet1!M:M, Sheet2!$B13, Sheet1!$C:$C, Sheet2!$E$3)/COUNTIF(Sheet1!$C:$C,  Sheet2!$E$3)</f>
        <v>#DIV/0!</v>
      </c>
      <c r="I63" s="4" t="e">
        <f>COUNTIFS(Sheet1!N:N, Sheet2!$B13, Sheet1!$C:$C, Sheet2!$E$3)/COUNTIF(Sheet1!$C:$C,  Sheet2!$E$3)</f>
        <v>#DIV/0!</v>
      </c>
      <c r="J63" s="4" t="e">
        <f>COUNTIFS(Sheet1!O:O, Sheet2!$B13, Sheet1!$C:$C, Sheet2!$E$3)/COUNTIF(Sheet1!$C:$C,  Sheet2!$E$3)</f>
        <v>#DIV/0!</v>
      </c>
      <c r="K63" s="4" t="e">
        <f>COUNTIFS(Sheet1!P:P, Sheet2!$B13, Sheet1!$C:$C, Sheet2!$E$3)/COUNTIF(Sheet1!$C:$C,  Sheet2!$E$3)</f>
        <v>#DIV/0!</v>
      </c>
      <c r="L63" s="4" t="e">
        <f>COUNTIFS(Sheet1!Q:Q, Sheet2!$B13, Sheet1!$C:$C, Sheet2!$E$3)/COUNTIF(Sheet1!$C:$C,  Sheet2!$E$3)</f>
        <v>#DIV/0!</v>
      </c>
      <c r="M63" s="4" t="e">
        <f>COUNTIFS(Sheet1!R:R, Sheet2!$B13, Sheet1!$C:$C, Sheet2!$E$3)/COUNTIF(Sheet1!$C:$C,  Sheet2!$E$3)</f>
        <v>#DIV/0!</v>
      </c>
      <c r="N63" s="4" t="e">
        <f>COUNTIFS(Sheet1!S:S, Sheet2!$B13, Sheet1!$C:$C, Sheet2!$E$3)/COUNTIF(Sheet1!$C:$C,  Sheet2!$E$3)</f>
        <v>#DIV/0!</v>
      </c>
      <c r="O63" s="4" t="e">
        <f>COUNTIFS(Sheet1!T:T, Sheet2!$B13, Sheet1!$C:$C, Sheet2!$E$3)/COUNTIF(Sheet1!$C:$C,  Sheet2!$E$3)</f>
        <v>#DIV/0!</v>
      </c>
      <c r="P63" s="4" t="e">
        <f>COUNTIFS(Sheet1!U:U, Sheet2!$B13, Sheet1!$C:$C, Sheet2!$E$3)/COUNTIF(Sheet1!$C:$C,  Sheet2!$E$3)</f>
        <v>#DIV/0!</v>
      </c>
      <c r="Q63" s="4" t="e">
        <f>COUNTIFS(Sheet1!V:V, Sheet2!$B13, Sheet1!$C:$C, Sheet2!$E$3)/COUNTIF(Sheet1!$C:$C,  Sheet2!$E$3)</f>
        <v>#DIV/0!</v>
      </c>
      <c r="R63" s="4" t="e">
        <f>COUNTIFS(Sheet1!W:W, Sheet2!$B13, Sheet1!$C:$C, Sheet2!$E$3)/COUNTIF(Sheet1!$C:$C,  Sheet2!$E$3)</f>
        <v>#DIV/0!</v>
      </c>
      <c r="S63" s="4" t="e">
        <f>COUNTIFS(Sheet1!X:X, Sheet2!$B13, Sheet1!$C:$C, Sheet2!$E$3)/COUNTIF(Sheet1!$C:$C,  Sheet2!$E$3)</f>
        <v>#DIV/0!</v>
      </c>
      <c r="T63" s="4" t="e">
        <f>COUNTIFS(Sheet1!Y:Y, Sheet2!$B13, Sheet1!$C:$C, Sheet2!$E$3)/COUNTIF(Sheet1!$C:$C,  Sheet2!$E$3)</f>
        <v>#DIV/0!</v>
      </c>
      <c r="U63" s="4" t="e">
        <f>COUNTIFS(Sheet1!Z:Z, Sheet2!$B13, Sheet1!$C:$C, Sheet2!$E$3)/COUNTIF(Sheet1!$C:$C,  Sheet2!$E$3)</f>
        <v>#DIV/0!</v>
      </c>
      <c r="V63" s="4" t="e">
        <f>COUNTIFS(Sheet1!AA:AA, Sheet2!$B13, Sheet1!$C:$C, Sheet2!$E$3)/COUNTIF(Sheet1!$C:$C,  Sheet2!$E$3)</f>
        <v>#DIV/0!</v>
      </c>
      <c r="W63" s="4" t="e">
        <f>COUNTIFS(Sheet1!AB:AB, Sheet2!$B13, Sheet1!$C:$C, Sheet2!$E$3)/COUNTIF(Sheet1!$C:$C,  Sheet2!$E$3)</f>
        <v>#DIV/0!</v>
      </c>
      <c r="X63" s="4" t="e">
        <f>COUNTIFS(Sheet1!AC:AC, Sheet2!$B13, Sheet1!$C:$C, Sheet2!$E$3)/COUNTIF(Sheet1!$C:$C,  Sheet2!$E$3)</f>
        <v>#DIV/0!</v>
      </c>
      <c r="Y63" s="4" t="e">
        <f>COUNTIFS(Sheet1!AD:AD, Sheet2!$B13, Sheet1!$C:$C, Sheet2!$E$3)/COUNTIF(Sheet1!$C:$C,  Sheet2!$E$3)</f>
        <v>#DIV/0!</v>
      </c>
      <c r="Z63" s="4" t="e">
        <f>COUNTIFS(Sheet1!AE:AE, Sheet2!$B13, Sheet1!$C:$C, Sheet2!$E$3)/COUNTIF(Sheet1!$C:$C,  Sheet2!$E$3)</f>
        <v>#DIV/0!</v>
      </c>
      <c r="AA63" s="9" t="e">
        <f>COUNTIFS(Sheet1!AF:AF, Sheet2!$B13, Sheet1!$C:$C, Sheet2!$E$3)/COUNTIF(Sheet1!$C:$C,  Sheet2!$E$3)</f>
        <v>#DIV/0!</v>
      </c>
    </row>
    <row r="64" spans="2:27" ht="17.25" thickBot="1" x14ac:dyDescent="0.35">
      <c r="B64" s="18" t="s">
        <v>48</v>
      </c>
      <c r="C64" s="15" t="e">
        <f>COUNTIFS(Sheet1!H:H, Sheet2!$B14, Sheet1!$C:$C, Sheet2!$E$3)/COUNTIF(Sheet1!$C:$C,  Sheet2!$E$3)</f>
        <v>#DIV/0!</v>
      </c>
      <c r="D64" s="10" t="e">
        <f>COUNTIFS(Sheet1!I:I, Sheet2!$B14, Sheet1!$C:$C, Sheet2!$E$3)/COUNTIF(Sheet1!$C:$C,  Sheet2!$E$3)</f>
        <v>#DIV/0!</v>
      </c>
      <c r="E64" s="10" t="e">
        <f>COUNTIFS(Sheet1!J:J, Sheet2!$B14, Sheet1!$C:$C, Sheet2!$E$3)/COUNTIF(Sheet1!$C:$C,  Sheet2!$E$3)</f>
        <v>#DIV/0!</v>
      </c>
      <c r="F64" s="10" t="e">
        <f>COUNTIFS(Sheet1!K:K, Sheet2!$B14, Sheet1!$C:$C, Sheet2!$E$3)/COUNTIF(Sheet1!$C:$C,  Sheet2!$E$3)</f>
        <v>#DIV/0!</v>
      </c>
      <c r="G64" s="10" t="e">
        <f>COUNTIFS(Sheet1!L:L, Sheet2!$B14, Sheet1!$C:$C, Sheet2!$E$3)/COUNTIF(Sheet1!$C:$C,  Sheet2!$E$3)</f>
        <v>#DIV/0!</v>
      </c>
      <c r="H64" s="10" t="e">
        <f>COUNTIFS(Sheet1!M:M, Sheet2!$B14, Sheet1!$C:$C, Sheet2!$E$3)/COUNTIF(Sheet1!$C:$C,  Sheet2!$E$3)</f>
        <v>#DIV/0!</v>
      </c>
      <c r="I64" s="10" t="e">
        <f>COUNTIFS(Sheet1!N:N, Sheet2!$B14, Sheet1!$C:$C, Sheet2!$E$3)/COUNTIF(Sheet1!$C:$C,  Sheet2!$E$3)</f>
        <v>#DIV/0!</v>
      </c>
      <c r="J64" s="10" t="e">
        <f>COUNTIFS(Sheet1!O:O, Sheet2!$B14, Sheet1!$C:$C, Sheet2!$E$3)/COUNTIF(Sheet1!$C:$C,  Sheet2!$E$3)</f>
        <v>#DIV/0!</v>
      </c>
      <c r="K64" s="10" t="e">
        <f>COUNTIFS(Sheet1!P:P, Sheet2!$B14, Sheet1!$C:$C, Sheet2!$E$3)/COUNTIF(Sheet1!$C:$C,  Sheet2!$E$3)</f>
        <v>#DIV/0!</v>
      </c>
      <c r="L64" s="10" t="e">
        <f>COUNTIFS(Sheet1!Q:Q, Sheet2!$B14, Sheet1!$C:$C, Sheet2!$E$3)/COUNTIF(Sheet1!$C:$C,  Sheet2!$E$3)</f>
        <v>#DIV/0!</v>
      </c>
      <c r="M64" s="10" t="e">
        <f>COUNTIFS(Sheet1!R:R, Sheet2!$B14, Sheet1!$C:$C, Sheet2!$E$3)/COUNTIF(Sheet1!$C:$C,  Sheet2!$E$3)</f>
        <v>#DIV/0!</v>
      </c>
      <c r="N64" s="10" t="e">
        <f>COUNTIFS(Sheet1!S:S, Sheet2!$B14, Sheet1!$C:$C, Sheet2!$E$3)/COUNTIF(Sheet1!$C:$C,  Sheet2!$E$3)</f>
        <v>#DIV/0!</v>
      </c>
      <c r="O64" s="10" t="e">
        <f>COUNTIFS(Sheet1!T:T, Sheet2!$B14, Sheet1!$C:$C, Sheet2!$E$3)/COUNTIF(Sheet1!$C:$C,  Sheet2!$E$3)</f>
        <v>#DIV/0!</v>
      </c>
      <c r="P64" s="10" t="e">
        <f>COUNTIFS(Sheet1!U:U, Sheet2!$B14, Sheet1!$C:$C, Sheet2!$E$3)/COUNTIF(Sheet1!$C:$C,  Sheet2!$E$3)</f>
        <v>#DIV/0!</v>
      </c>
      <c r="Q64" s="10" t="e">
        <f>COUNTIFS(Sheet1!V:V, Sheet2!$B14, Sheet1!$C:$C, Sheet2!$E$3)/COUNTIF(Sheet1!$C:$C,  Sheet2!$E$3)</f>
        <v>#DIV/0!</v>
      </c>
      <c r="R64" s="10" t="e">
        <f>COUNTIFS(Sheet1!W:W, Sheet2!$B14, Sheet1!$C:$C, Sheet2!$E$3)/COUNTIF(Sheet1!$C:$C,  Sheet2!$E$3)</f>
        <v>#DIV/0!</v>
      </c>
      <c r="S64" s="10" t="e">
        <f>COUNTIFS(Sheet1!X:X, Sheet2!$B14, Sheet1!$C:$C, Sheet2!$E$3)/COUNTIF(Sheet1!$C:$C,  Sheet2!$E$3)</f>
        <v>#DIV/0!</v>
      </c>
      <c r="T64" s="10" t="e">
        <f>COUNTIFS(Sheet1!Y:Y, Sheet2!$B14, Sheet1!$C:$C, Sheet2!$E$3)/COUNTIF(Sheet1!$C:$C,  Sheet2!$E$3)</f>
        <v>#DIV/0!</v>
      </c>
      <c r="U64" s="10" t="e">
        <f>COUNTIFS(Sheet1!Z:Z, Sheet2!$B14, Sheet1!$C:$C, Sheet2!$E$3)/COUNTIF(Sheet1!$C:$C,  Sheet2!$E$3)</f>
        <v>#DIV/0!</v>
      </c>
      <c r="V64" s="10" t="e">
        <f>COUNTIFS(Sheet1!AA:AA, Sheet2!$B14, Sheet1!$C:$C, Sheet2!$E$3)/COUNTIF(Sheet1!$C:$C,  Sheet2!$E$3)</f>
        <v>#DIV/0!</v>
      </c>
      <c r="W64" s="10" t="e">
        <f>COUNTIFS(Sheet1!AB:AB, Sheet2!$B14, Sheet1!$C:$C, Sheet2!$E$3)/COUNTIF(Sheet1!$C:$C,  Sheet2!$E$3)</f>
        <v>#DIV/0!</v>
      </c>
      <c r="X64" s="10" t="e">
        <f>COUNTIFS(Sheet1!AC:AC, Sheet2!$B14, Sheet1!$C:$C, Sheet2!$E$3)/COUNTIF(Sheet1!$C:$C,  Sheet2!$E$3)</f>
        <v>#DIV/0!</v>
      </c>
      <c r="Y64" s="10" t="e">
        <f>COUNTIFS(Sheet1!AD:AD, Sheet2!$B14, Sheet1!$C:$C, Sheet2!$E$3)/COUNTIF(Sheet1!$C:$C,  Sheet2!$E$3)</f>
        <v>#DIV/0!</v>
      </c>
      <c r="Z64" s="10" t="e">
        <f>COUNTIFS(Sheet1!AE:AE, Sheet2!$B14, Sheet1!$C:$C, Sheet2!$E$3)/COUNTIF(Sheet1!$C:$C,  Sheet2!$E$3)</f>
        <v>#DIV/0!</v>
      </c>
      <c r="AA64" s="11" t="e">
        <f>COUNTIFS(Sheet1!AF:AF, Sheet2!$B14, Sheet1!$C:$C, Sheet2!$E$3)/COUNTIF(Sheet1!$C:$C,  Sheet2!$E$3)</f>
        <v>#DIV/0!</v>
      </c>
    </row>
    <row r="65" spans="2:27" ht="17.25" thickBot="1" x14ac:dyDescent="0.35"/>
    <row r="66" spans="2:27" ht="17.25" thickBot="1" x14ac:dyDescent="0.35">
      <c r="B66" s="3" t="s">
        <v>57</v>
      </c>
      <c r="C66" s="12">
        <v>0</v>
      </c>
      <c r="D66" s="6">
        <v>1</v>
      </c>
      <c r="E66" s="6">
        <v>2</v>
      </c>
      <c r="F66" s="6">
        <v>3</v>
      </c>
      <c r="G66" s="6">
        <v>4</v>
      </c>
      <c r="H66" s="6">
        <v>5</v>
      </c>
      <c r="I66" s="6">
        <v>6</v>
      </c>
      <c r="J66" s="6">
        <v>7</v>
      </c>
      <c r="K66" s="6">
        <v>8</v>
      </c>
      <c r="L66" s="6">
        <v>9</v>
      </c>
      <c r="M66" s="6">
        <v>10</v>
      </c>
      <c r="N66" s="6">
        <v>11</v>
      </c>
      <c r="O66" s="6">
        <v>12</v>
      </c>
      <c r="P66" s="6">
        <v>13</v>
      </c>
      <c r="Q66" s="6">
        <v>14</v>
      </c>
      <c r="R66" s="6">
        <v>15</v>
      </c>
      <c r="S66" s="6">
        <v>16</v>
      </c>
      <c r="T66" s="6">
        <v>17</v>
      </c>
      <c r="U66" s="6">
        <v>18</v>
      </c>
      <c r="V66" s="6">
        <v>19</v>
      </c>
      <c r="W66" s="6">
        <v>20</v>
      </c>
      <c r="X66" s="6">
        <v>21</v>
      </c>
      <c r="Y66" s="6">
        <v>22</v>
      </c>
      <c r="Z66" s="6">
        <v>23</v>
      </c>
      <c r="AA66" s="7">
        <v>24</v>
      </c>
    </row>
    <row r="67" spans="2:27" x14ac:dyDescent="0.3">
      <c r="B67" s="16" t="s">
        <v>54</v>
      </c>
      <c r="C67" s="13">
        <f>COUNTIFS(Sheet1!H:H, Sheet2!$B1, Sheet1!$C:$C, Sheet2!$E$4)/COUNTIF(Sheet1!$C:$C,  Sheet2!$E$4)</f>
        <v>0</v>
      </c>
      <c r="D67" s="5">
        <f>COUNTIFS(Sheet1!I:I, Sheet2!$B1, Sheet1!$C:$C, Sheet2!$E$4)/COUNTIF(Sheet1!$C:$C,  Sheet2!$E$4)</f>
        <v>0</v>
      </c>
      <c r="E67" s="5">
        <f>COUNTIFS(Sheet1!J:J, Sheet2!$B1, Sheet1!$C:$C, Sheet2!$E$4)/COUNTIF(Sheet1!$C:$C,  Sheet2!$E$4)</f>
        <v>0</v>
      </c>
      <c r="F67" s="5">
        <f>COUNTIFS(Sheet1!K:K, Sheet2!$B1, Sheet1!$C:$C, Sheet2!$E$4)/COUNTIF(Sheet1!$C:$C,  Sheet2!$E$4)</f>
        <v>0</v>
      </c>
      <c r="G67" s="5">
        <f>COUNTIFS(Sheet1!L:L, Sheet2!$B1, Sheet1!$C:$C, Sheet2!$E$4)/COUNTIF(Sheet1!$C:$C,  Sheet2!$E$4)</f>
        <v>0</v>
      </c>
      <c r="H67" s="5">
        <f>COUNTIFS(Sheet1!M:M, Sheet2!$B1, Sheet1!$C:$C, Sheet2!$E$4)/COUNTIF(Sheet1!$C:$C,  Sheet2!$E$4)</f>
        <v>0</v>
      </c>
      <c r="I67" s="5">
        <f>COUNTIFS(Sheet1!N:N, Sheet2!$B1, Sheet1!$C:$C, Sheet2!$E$4)/COUNTIF(Sheet1!$C:$C,  Sheet2!$E$4)</f>
        <v>0</v>
      </c>
      <c r="J67" s="5">
        <f>COUNTIFS(Sheet1!O:O, Sheet2!$B1, Sheet1!$C:$C, Sheet2!$E$4)/COUNTIF(Sheet1!$C:$C,  Sheet2!$E$4)</f>
        <v>0</v>
      </c>
      <c r="K67" s="5">
        <f>COUNTIFS(Sheet1!P:P, Sheet2!$B1, Sheet1!$C:$C, Sheet2!$E$4)/COUNTIF(Sheet1!$C:$C,  Sheet2!$E$4)</f>
        <v>0</v>
      </c>
      <c r="L67" s="5">
        <f>COUNTIFS(Sheet1!Q:Q, Sheet2!$B1, Sheet1!$C:$C, Sheet2!$E$4)/COUNTIF(Sheet1!$C:$C,  Sheet2!$E$4)</f>
        <v>0</v>
      </c>
      <c r="M67" s="5">
        <f>COUNTIFS(Sheet1!R:R, Sheet2!$B1, Sheet1!$C:$C, Sheet2!$E$4)/COUNTIF(Sheet1!$C:$C,  Sheet2!$E$4)</f>
        <v>0</v>
      </c>
      <c r="N67" s="5">
        <f>COUNTIFS(Sheet1!S:S, Sheet2!$B1, Sheet1!$C:$C, Sheet2!$E$4)/COUNTIF(Sheet1!$C:$C,  Sheet2!$E$4)</f>
        <v>0</v>
      </c>
      <c r="O67" s="5">
        <f>COUNTIFS(Sheet1!T:T, Sheet2!$B1, Sheet1!$C:$C, Sheet2!$E$4)/COUNTIF(Sheet1!$C:$C,  Sheet2!$E$4)</f>
        <v>0</v>
      </c>
      <c r="P67" s="5">
        <f>COUNTIFS(Sheet1!U:U, Sheet2!$B1, Sheet1!$C:$C, Sheet2!$E$4)/COUNTIF(Sheet1!$C:$C,  Sheet2!$E$4)</f>
        <v>0</v>
      </c>
      <c r="Q67" s="5">
        <f>COUNTIFS(Sheet1!V:V, Sheet2!$B1, Sheet1!$C:$C, Sheet2!$E$4)/COUNTIF(Sheet1!$C:$C,  Sheet2!$E$4)</f>
        <v>2.7027027027027029E-2</v>
      </c>
      <c r="R67" s="5">
        <f>COUNTIFS(Sheet1!W:W, Sheet2!$B1, Sheet1!$C:$C, Sheet2!$E$4)/COUNTIF(Sheet1!$C:$C,  Sheet2!$E$4)</f>
        <v>2.7027027027027029E-2</v>
      </c>
      <c r="S67" s="5">
        <f>COUNTIFS(Sheet1!X:X, Sheet2!$B1, Sheet1!$C:$C, Sheet2!$E$4)/COUNTIF(Sheet1!$C:$C,  Sheet2!$E$4)</f>
        <v>0</v>
      </c>
      <c r="T67" s="5">
        <f>COUNTIFS(Sheet1!Y:Y, Sheet2!$B1, Sheet1!$C:$C, Sheet2!$E$4)/COUNTIF(Sheet1!$C:$C,  Sheet2!$E$4)</f>
        <v>0</v>
      </c>
      <c r="U67" s="5">
        <f>COUNTIFS(Sheet1!Z:Z, Sheet2!$B1, Sheet1!$C:$C, Sheet2!$E$4)/COUNTIF(Sheet1!$C:$C,  Sheet2!$E$4)</f>
        <v>0</v>
      </c>
      <c r="V67" s="5">
        <f>COUNTIFS(Sheet1!AA:AA, Sheet2!$B1, Sheet1!$C:$C, Sheet2!$E$4)/COUNTIF(Sheet1!$C:$C,  Sheet2!$E$4)</f>
        <v>0</v>
      </c>
      <c r="W67" s="5">
        <f>COUNTIFS(Sheet1!AB:AB, Sheet2!$B1, Sheet1!$C:$C, Sheet2!$E$4)/COUNTIF(Sheet1!$C:$C,  Sheet2!$E$4)</f>
        <v>0</v>
      </c>
      <c r="X67" s="5">
        <f>COUNTIFS(Sheet1!AC:AC, Sheet2!$B1, Sheet1!$C:$C, Sheet2!$E$4)/COUNTIF(Sheet1!$C:$C,  Sheet2!$E$4)</f>
        <v>0</v>
      </c>
      <c r="Y67" s="5">
        <f>COUNTIFS(Sheet1!AD:AD, Sheet2!$B1, Sheet1!$C:$C, Sheet2!$E$4)/COUNTIF(Sheet1!$C:$C,  Sheet2!$E$4)</f>
        <v>0</v>
      </c>
      <c r="Z67" s="5">
        <f>COUNTIFS(Sheet1!AE:AE, Sheet2!$B1, Sheet1!$C:$C, Sheet2!$E$4)/COUNTIF(Sheet1!$C:$C,  Sheet2!$E$4)</f>
        <v>0</v>
      </c>
      <c r="AA67" s="8">
        <f>COUNTIFS(Sheet1!AF:AF, Sheet2!$B1, Sheet1!$C:$C, Sheet2!$E$4)/COUNTIF(Sheet1!$C:$C,  Sheet2!$E$4)</f>
        <v>0</v>
      </c>
    </row>
    <row r="68" spans="2:27" x14ac:dyDescent="0.3">
      <c r="B68" s="17" t="s">
        <v>5</v>
      </c>
      <c r="C68" s="14">
        <f>COUNTIFS(Sheet1!H:H, Sheet2!$B2, Sheet1!$C:$C, Sheet2!$E$4)/COUNTIF(Sheet1!$C:$C,  Sheet2!$E$4)</f>
        <v>1</v>
      </c>
      <c r="D68" s="4">
        <f>COUNTIFS(Sheet1!I:I, Sheet2!$B2, Sheet1!$C:$C, Sheet2!$E$4)/COUNTIF(Sheet1!$C:$C,  Sheet2!$E$4)</f>
        <v>1</v>
      </c>
      <c r="E68" s="4">
        <f>COUNTIFS(Sheet1!J:J, Sheet2!$B2, Sheet1!$C:$C, Sheet2!$E$4)/COUNTIF(Sheet1!$C:$C,  Sheet2!$E$4)</f>
        <v>1</v>
      </c>
      <c r="F68" s="4">
        <f>COUNTIFS(Sheet1!K:K, Sheet2!$B2, Sheet1!$C:$C, Sheet2!$E$4)/COUNTIF(Sheet1!$C:$C,  Sheet2!$E$4)</f>
        <v>1</v>
      </c>
      <c r="G68" s="4">
        <f>COUNTIFS(Sheet1!L:L, Sheet2!$B2, Sheet1!$C:$C, Sheet2!$E$4)/COUNTIF(Sheet1!$C:$C,  Sheet2!$E$4)</f>
        <v>1</v>
      </c>
      <c r="H68" s="4">
        <f>COUNTIFS(Sheet1!M:M, Sheet2!$B2, Sheet1!$C:$C, Sheet2!$E$4)/COUNTIF(Sheet1!$C:$C,  Sheet2!$E$4)</f>
        <v>1</v>
      </c>
      <c r="I68" s="4">
        <f>COUNTIFS(Sheet1!N:N, Sheet2!$B2, Sheet1!$C:$C, Sheet2!$E$4)/COUNTIF(Sheet1!$C:$C,  Sheet2!$E$4)</f>
        <v>1</v>
      </c>
      <c r="J68" s="4">
        <f>COUNTIFS(Sheet1!O:O, Sheet2!$B2, Sheet1!$C:$C, Sheet2!$E$4)/COUNTIF(Sheet1!$C:$C,  Sheet2!$E$4)</f>
        <v>1</v>
      </c>
      <c r="K68" s="4">
        <f>COUNTIFS(Sheet1!P:P, Sheet2!$B2, Sheet1!$C:$C, Sheet2!$E$4)/COUNTIF(Sheet1!$C:$C,  Sheet2!$E$4)</f>
        <v>0.81081081081081086</v>
      </c>
      <c r="L68" s="4">
        <f>COUNTIFS(Sheet1!Q:Q, Sheet2!$B2, Sheet1!$C:$C, Sheet2!$E$4)/COUNTIF(Sheet1!$C:$C,  Sheet2!$E$4)</f>
        <v>0.59459459459459463</v>
      </c>
      <c r="M68" s="4">
        <f>COUNTIFS(Sheet1!R:R, Sheet2!$B2, Sheet1!$C:$C, Sheet2!$E$4)/COUNTIF(Sheet1!$C:$C,  Sheet2!$E$4)</f>
        <v>0.43243243243243246</v>
      </c>
      <c r="N68" s="4">
        <f>COUNTIFS(Sheet1!S:S, Sheet2!$B2, Sheet1!$C:$C, Sheet2!$E$4)/COUNTIF(Sheet1!$C:$C,  Sheet2!$E$4)</f>
        <v>0.56756756756756754</v>
      </c>
      <c r="O68" s="4">
        <f>COUNTIFS(Sheet1!T:T, Sheet2!$B2, Sheet1!$C:$C, Sheet2!$E$4)/COUNTIF(Sheet1!$C:$C,  Sheet2!$E$4)</f>
        <v>0.78378378378378377</v>
      </c>
      <c r="P68" s="4">
        <f>COUNTIFS(Sheet1!U:U, Sheet2!$B2, Sheet1!$C:$C, Sheet2!$E$4)/COUNTIF(Sheet1!$C:$C,  Sheet2!$E$4)</f>
        <v>0.7567567567567568</v>
      </c>
      <c r="Q68" s="4">
        <f>COUNTIFS(Sheet1!V:V, Sheet2!$B2, Sheet1!$C:$C, Sheet2!$E$4)/COUNTIF(Sheet1!$C:$C,  Sheet2!$E$4)</f>
        <v>0.70270270270270274</v>
      </c>
      <c r="R68" s="4">
        <f>COUNTIFS(Sheet1!W:W, Sheet2!$B2, Sheet1!$C:$C, Sheet2!$E$4)/COUNTIF(Sheet1!$C:$C,  Sheet2!$E$4)</f>
        <v>0.59459459459459463</v>
      </c>
      <c r="S68" s="4">
        <f>COUNTIFS(Sheet1!X:X, Sheet2!$B2, Sheet1!$C:$C, Sheet2!$E$4)/COUNTIF(Sheet1!$C:$C,  Sheet2!$E$4)</f>
        <v>0.6216216216216216</v>
      </c>
      <c r="T68" s="4">
        <f>COUNTIFS(Sheet1!Y:Y, Sheet2!$B2, Sheet1!$C:$C, Sheet2!$E$4)/COUNTIF(Sheet1!$C:$C,  Sheet2!$E$4)</f>
        <v>0.78378378378378377</v>
      </c>
      <c r="U68" s="4">
        <f>COUNTIFS(Sheet1!Z:Z, Sheet2!$B2, Sheet1!$C:$C, Sheet2!$E$4)/COUNTIF(Sheet1!$C:$C,  Sheet2!$E$4)</f>
        <v>1</v>
      </c>
      <c r="V68" s="4">
        <f>COUNTIFS(Sheet1!AA:AA, Sheet2!$B2, Sheet1!$C:$C, Sheet2!$E$4)/COUNTIF(Sheet1!$C:$C,  Sheet2!$E$4)</f>
        <v>1</v>
      </c>
      <c r="W68" s="4">
        <f>COUNTIFS(Sheet1!AB:AB, Sheet2!$B2, Sheet1!$C:$C, Sheet2!$E$4)/COUNTIF(Sheet1!$C:$C,  Sheet2!$E$4)</f>
        <v>1</v>
      </c>
      <c r="X68" s="4">
        <f>COUNTIFS(Sheet1!AC:AC, Sheet2!$B2, Sheet1!$C:$C, Sheet2!$E$4)/COUNTIF(Sheet1!$C:$C,  Sheet2!$E$4)</f>
        <v>1</v>
      </c>
      <c r="Y68" s="4">
        <f>COUNTIFS(Sheet1!AD:AD, Sheet2!$B2, Sheet1!$C:$C, Sheet2!$E$4)/COUNTIF(Sheet1!$C:$C,  Sheet2!$E$4)</f>
        <v>1</v>
      </c>
      <c r="Z68" s="4">
        <f>COUNTIFS(Sheet1!AE:AE, Sheet2!$B2, Sheet1!$C:$C, Sheet2!$E$4)/COUNTIF(Sheet1!$C:$C,  Sheet2!$E$4)</f>
        <v>1</v>
      </c>
      <c r="AA68" s="9">
        <f>COUNTIFS(Sheet1!AF:AF, Sheet2!$B2, Sheet1!$C:$C, Sheet2!$E$4)/COUNTIF(Sheet1!$C:$C,  Sheet2!$E$4)</f>
        <v>1</v>
      </c>
    </row>
    <row r="69" spans="2:27" x14ac:dyDescent="0.3">
      <c r="B69" s="17" t="s">
        <v>6</v>
      </c>
      <c r="C69" s="14">
        <f>COUNTIFS(Sheet1!H:H, Sheet2!$B3, Sheet1!$C:$C, Sheet2!$E$4)/COUNTIF(Sheet1!$C:$C,  Sheet2!$E$4)</f>
        <v>0</v>
      </c>
      <c r="D69" s="4">
        <f>COUNTIFS(Sheet1!I:I, Sheet2!$B3, Sheet1!$C:$C, Sheet2!$E$4)/COUNTIF(Sheet1!$C:$C,  Sheet2!$E$4)</f>
        <v>0</v>
      </c>
      <c r="E69" s="4">
        <f>COUNTIFS(Sheet1!J:J, Sheet2!$B3, Sheet1!$C:$C, Sheet2!$E$4)/COUNTIF(Sheet1!$C:$C,  Sheet2!$E$4)</f>
        <v>0</v>
      </c>
      <c r="F69" s="4">
        <f>COUNTIFS(Sheet1!K:K, Sheet2!$B3, Sheet1!$C:$C, Sheet2!$E$4)/COUNTIF(Sheet1!$C:$C,  Sheet2!$E$4)</f>
        <v>0</v>
      </c>
      <c r="G69" s="4">
        <f>COUNTIFS(Sheet1!L:L, Sheet2!$B3, Sheet1!$C:$C, Sheet2!$E$4)/COUNTIF(Sheet1!$C:$C,  Sheet2!$E$4)</f>
        <v>0</v>
      </c>
      <c r="H69" s="4">
        <f>COUNTIFS(Sheet1!M:M, Sheet2!$B3, Sheet1!$C:$C, Sheet2!$E$4)/COUNTIF(Sheet1!$C:$C,  Sheet2!$E$4)</f>
        <v>0</v>
      </c>
      <c r="I69" s="4">
        <f>COUNTIFS(Sheet1!N:N, Sheet2!$B3, Sheet1!$C:$C, Sheet2!$E$4)/COUNTIF(Sheet1!$C:$C,  Sheet2!$E$4)</f>
        <v>0</v>
      </c>
      <c r="J69" s="4">
        <f>COUNTIFS(Sheet1!O:O, Sheet2!$B3, Sheet1!$C:$C, Sheet2!$E$4)/COUNTIF(Sheet1!$C:$C,  Sheet2!$E$4)</f>
        <v>0</v>
      </c>
      <c r="K69" s="4">
        <f>COUNTIFS(Sheet1!P:P, Sheet2!$B3, Sheet1!$C:$C, Sheet2!$E$4)/COUNTIF(Sheet1!$C:$C,  Sheet2!$E$4)</f>
        <v>0.16216216216216217</v>
      </c>
      <c r="L69" s="4">
        <f>COUNTIFS(Sheet1!Q:Q, Sheet2!$B3, Sheet1!$C:$C, Sheet2!$E$4)/COUNTIF(Sheet1!$C:$C,  Sheet2!$E$4)</f>
        <v>0.27027027027027029</v>
      </c>
      <c r="M69" s="4">
        <f>COUNTIFS(Sheet1!R:R, Sheet2!$B3, Sheet1!$C:$C, Sheet2!$E$4)/COUNTIF(Sheet1!$C:$C,  Sheet2!$E$4)</f>
        <v>0.35135135135135137</v>
      </c>
      <c r="N69" s="4">
        <f>COUNTIFS(Sheet1!S:S, Sheet2!$B3, Sheet1!$C:$C, Sheet2!$E$4)/COUNTIF(Sheet1!$C:$C,  Sheet2!$E$4)</f>
        <v>0.29729729729729731</v>
      </c>
      <c r="O69" s="4">
        <f>COUNTIFS(Sheet1!T:T, Sheet2!$B3, Sheet1!$C:$C, Sheet2!$E$4)/COUNTIF(Sheet1!$C:$C,  Sheet2!$E$4)</f>
        <v>0.10810810810810811</v>
      </c>
      <c r="P69" s="4">
        <f>COUNTIFS(Sheet1!U:U, Sheet2!$B3, Sheet1!$C:$C, Sheet2!$E$4)/COUNTIF(Sheet1!$C:$C,  Sheet2!$E$4)</f>
        <v>0.1891891891891892</v>
      </c>
      <c r="Q69" s="4">
        <f>COUNTIFS(Sheet1!V:V, Sheet2!$B3, Sheet1!$C:$C, Sheet2!$E$4)/COUNTIF(Sheet1!$C:$C,  Sheet2!$E$4)</f>
        <v>0.24324324324324326</v>
      </c>
      <c r="R69" s="4">
        <f>COUNTIFS(Sheet1!W:W, Sheet2!$B3, Sheet1!$C:$C, Sheet2!$E$4)/COUNTIF(Sheet1!$C:$C,  Sheet2!$E$4)</f>
        <v>0.24324324324324326</v>
      </c>
      <c r="S69" s="4">
        <f>COUNTIFS(Sheet1!X:X, Sheet2!$B3, Sheet1!$C:$C, Sheet2!$E$4)/COUNTIF(Sheet1!$C:$C,  Sheet2!$E$4)</f>
        <v>0.29729729729729731</v>
      </c>
      <c r="T69" s="4">
        <f>COUNTIFS(Sheet1!Y:Y, Sheet2!$B3, Sheet1!$C:$C, Sheet2!$E$4)/COUNTIF(Sheet1!$C:$C,  Sheet2!$E$4)</f>
        <v>0.13513513513513514</v>
      </c>
      <c r="U69" s="4">
        <f>COUNTIFS(Sheet1!Z:Z, Sheet2!$B3, Sheet1!$C:$C, Sheet2!$E$4)/COUNTIF(Sheet1!$C:$C,  Sheet2!$E$4)</f>
        <v>0</v>
      </c>
      <c r="V69" s="4">
        <f>COUNTIFS(Sheet1!AA:AA, Sheet2!$B3, Sheet1!$C:$C, Sheet2!$E$4)/COUNTIF(Sheet1!$C:$C,  Sheet2!$E$4)</f>
        <v>0</v>
      </c>
      <c r="W69" s="4">
        <f>COUNTIFS(Sheet1!AB:AB, Sheet2!$B3, Sheet1!$C:$C, Sheet2!$E$4)/COUNTIF(Sheet1!$C:$C,  Sheet2!$E$4)</f>
        <v>0</v>
      </c>
      <c r="X69" s="4">
        <f>COUNTIFS(Sheet1!AC:AC, Sheet2!$B3, Sheet1!$C:$C, Sheet2!$E$4)/COUNTIF(Sheet1!$C:$C,  Sheet2!$E$4)</f>
        <v>0</v>
      </c>
      <c r="Y69" s="4">
        <f>COUNTIFS(Sheet1!AD:AD, Sheet2!$B3, Sheet1!$C:$C, Sheet2!$E$4)/COUNTIF(Sheet1!$C:$C,  Sheet2!$E$4)</f>
        <v>0</v>
      </c>
      <c r="Z69" s="4">
        <f>COUNTIFS(Sheet1!AE:AE, Sheet2!$B3, Sheet1!$C:$C, Sheet2!$E$4)/COUNTIF(Sheet1!$C:$C,  Sheet2!$E$4)</f>
        <v>0</v>
      </c>
      <c r="AA69" s="9">
        <f>COUNTIFS(Sheet1!AF:AF, Sheet2!$B3, Sheet1!$C:$C, Sheet2!$E$4)/COUNTIF(Sheet1!$C:$C,  Sheet2!$E$4)</f>
        <v>0</v>
      </c>
    </row>
    <row r="70" spans="2:27" x14ac:dyDescent="0.3">
      <c r="B70" s="17" t="s">
        <v>7</v>
      </c>
      <c r="C70" s="14">
        <f>COUNTIFS(Sheet1!H:H, Sheet2!$B4, Sheet1!$C:$C, Sheet2!$E$4)/COUNTIF(Sheet1!$C:$C,  Sheet2!$E$4)</f>
        <v>0</v>
      </c>
      <c r="D70" s="4">
        <f>COUNTIFS(Sheet1!I:I, Sheet2!$B4, Sheet1!$C:$C, Sheet2!$E$4)/COUNTIF(Sheet1!$C:$C,  Sheet2!$E$4)</f>
        <v>0</v>
      </c>
      <c r="E70" s="4">
        <f>COUNTIFS(Sheet1!J:J, Sheet2!$B4, Sheet1!$C:$C, Sheet2!$E$4)/COUNTIF(Sheet1!$C:$C,  Sheet2!$E$4)</f>
        <v>0</v>
      </c>
      <c r="F70" s="4">
        <f>COUNTIFS(Sheet1!K:K, Sheet2!$B4, Sheet1!$C:$C, Sheet2!$E$4)/COUNTIF(Sheet1!$C:$C,  Sheet2!$E$4)</f>
        <v>0</v>
      </c>
      <c r="G70" s="4">
        <f>COUNTIFS(Sheet1!L:L, Sheet2!$B4, Sheet1!$C:$C, Sheet2!$E$4)/COUNTIF(Sheet1!$C:$C,  Sheet2!$E$4)</f>
        <v>0</v>
      </c>
      <c r="H70" s="4">
        <f>COUNTIFS(Sheet1!M:M, Sheet2!$B4, Sheet1!$C:$C, Sheet2!$E$4)/COUNTIF(Sheet1!$C:$C,  Sheet2!$E$4)</f>
        <v>0</v>
      </c>
      <c r="I70" s="4">
        <f>COUNTIFS(Sheet1!N:N, Sheet2!$B4, Sheet1!$C:$C, Sheet2!$E$4)/COUNTIF(Sheet1!$C:$C,  Sheet2!$E$4)</f>
        <v>0</v>
      </c>
      <c r="J70" s="4">
        <f>COUNTIFS(Sheet1!O:O, Sheet2!$B4, Sheet1!$C:$C, Sheet2!$E$4)/COUNTIF(Sheet1!$C:$C,  Sheet2!$E$4)</f>
        <v>0</v>
      </c>
      <c r="K70" s="4">
        <f>COUNTIFS(Sheet1!P:P, Sheet2!$B4, Sheet1!$C:$C, Sheet2!$E$4)/COUNTIF(Sheet1!$C:$C,  Sheet2!$E$4)</f>
        <v>2.7027027027027029E-2</v>
      </c>
      <c r="L70" s="4">
        <f>COUNTIFS(Sheet1!Q:Q, Sheet2!$B4, Sheet1!$C:$C, Sheet2!$E$4)/COUNTIF(Sheet1!$C:$C,  Sheet2!$E$4)</f>
        <v>8.1081081081081086E-2</v>
      </c>
      <c r="M70" s="4">
        <f>COUNTIFS(Sheet1!R:R, Sheet2!$B4, Sheet1!$C:$C, Sheet2!$E$4)/COUNTIF(Sheet1!$C:$C,  Sheet2!$E$4)</f>
        <v>8.1081081081081086E-2</v>
      </c>
      <c r="N70" s="4">
        <f>COUNTIFS(Sheet1!S:S, Sheet2!$B4, Sheet1!$C:$C, Sheet2!$E$4)/COUNTIF(Sheet1!$C:$C,  Sheet2!$E$4)</f>
        <v>5.4054054054054057E-2</v>
      </c>
      <c r="O70" s="4">
        <f>COUNTIFS(Sheet1!T:T, Sheet2!$B4, Sheet1!$C:$C, Sheet2!$E$4)/COUNTIF(Sheet1!$C:$C,  Sheet2!$E$4)</f>
        <v>2.7027027027027029E-2</v>
      </c>
      <c r="P70" s="4">
        <f>COUNTIFS(Sheet1!U:U, Sheet2!$B4, Sheet1!$C:$C, Sheet2!$E$4)/COUNTIF(Sheet1!$C:$C,  Sheet2!$E$4)</f>
        <v>0</v>
      </c>
      <c r="Q70" s="4">
        <f>COUNTIFS(Sheet1!V:V, Sheet2!$B4, Sheet1!$C:$C, Sheet2!$E$4)/COUNTIF(Sheet1!$C:$C,  Sheet2!$E$4)</f>
        <v>0</v>
      </c>
      <c r="R70" s="4">
        <f>COUNTIFS(Sheet1!W:W, Sheet2!$B4, Sheet1!$C:$C, Sheet2!$E$4)/COUNTIF(Sheet1!$C:$C,  Sheet2!$E$4)</f>
        <v>2.7027027027027029E-2</v>
      </c>
      <c r="S70" s="4">
        <f>COUNTIFS(Sheet1!X:X, Sheet2!$B4, Sheet1!$C:$C, Sheet2!$E$4)/COUNTIF(Sheet1!$C:$C,  Sheet2!$E$4)</f>
        <v>5.4054054054054057E-2</v>
      </c>
      <c r="T70" s="4">
        <f>COUNTIFS(Sheet1!Y:Y, Sheet2!$B4, Sheet1!$C:$C, Sheet2!$E$4)/COUNTIF(Sheet1!$C:$C,  Sheet2!$E$4)</f>
        <v>2.7027027027027029E-2</v>
      </c>
      <c r="U70" s="4">
        <f>COUNTIFS(Sheet1!Z:Z, Sheet2!$B4, Sheet1!$C:$C, Sheet2!$E$4)/COUNTIF(Sheet1!$C:$C,  Sheet2!$E$4)</f>
        <v>0</v>
      </c>
      <c r="V70" s="4">
        <f>COUNTIFS(Sheet1!AA:AA, Sheet2!$B4, Sheet1!$C:$C, Sheet2!$E$4)/COUNTIF(Sheet1!$C:$C,  Sheet2!$E$4)</f>
        <v>0</v>
      </c>
      <c r="W70" s="4">
        <f>COUNTIFS(Sheet1!AB:AB, Sheet2!$B4, Sheet1!$C:$C, Sheet2!$E$4)/COUNTIF(Sheet1!$C:$C,  Sheet2!$E$4)</f>
        <v>0</v>
      </c>
      <c r="X70" s="4">
        <f>COUNTIFS(Sheet1!AC:AC, Sheet2!$B4, Sheet1!$C:$C, Sheet2!$E$4)/COUNTIF(Sheet1!$C:$C,  Sheet2!$E$4)</f>
        <v>0</v>
      </c>
      <c r="Y70" s="4">
        <f>COUNTIFS(Sheet1!AD:AD, Sheet2!$B4, Sheet1!$C:$C, Sheet2!$E$4)/COUNTIF(Sheet1!$C:$C,  Sheet2!$E$4)</f>
        <v>0</v>
      </c>
      <c r="Z70" s="4">
        <f>COUNTIFS(Sheet1!AE:AE, Sheet2!$B4, Sheet1!$C:$C, Sheet2!$E$4)/COUNTIF(Sheet1!$C:$C,  Sheet2!$E$4)</f>
        <v>0</v>
      </c>
      <c r="AA70" s="9">
        <f>COUNTIFS(Sheet1!AF:AF, Sheet2!$B4, Sheet1!$C:$C, Sheet2!$E$4)/COUNTIF(Sheet1!$C:$C,  Sheet2!$E$4)</f>
        <v>0</v>
      </c>
    </row>
    <row r="71" spans="2:27" x14ac:dyDescent="0.3">
      <c r="B71" s="17" t="s">
        <v>8</v>
      </c>
      <c r="C71" s="14">
        <f>COUNTIFS(Sheet1!H:H, Sheet2!$B5, Sheet1!$C:$C, Sheet2!$E$4)/COUNTIF(Sheet1!$C:$C,  Sheet2!$E$4)</f>
        <v>0</v>
      </c>
      <c r="D71" s="4">
        <f>COUNTIFS(Sheet1!I:I, Sheet2!$B5, Sheet1!$C:$C, Sheet2!$E$4)/COUNTIF(Sheet1!$C:$C,  Sheet2!$E$4)</f>
        <v>0</v>
      </c>
      <c r="E71" s="4">
        <f>COUNTIFS(Sheet1!J:J, Sheet2!$B5, Sheet1!$C:$C, Sheet2!$E$4)/COUNTIF(Sheet1!$C:$C,  Sheet2!$E$4)</f>
        <v>0</v>
      </c>
      <c r="F71" s="4">
        <f>COUNTIFS(Sheet1!K:K, Sheet2!$B5, Sheet1!$C:$C, Sheet2!$E$4)/COUNTIF(Sheet1!$C:$C,  Sheet2!$E$4)</f>
        <v>0</v>
      </c>
      <c r="G71" s="4">
        <f>COUNTIFS(Sheet1!L:L, Sheet2!$B5, Sheet1!$C:$C, Sheet2!$E$4)/COUNTIF(Sheet1!$C:$C,  Sheet2!$E$4)</f>
        <v>0</v>
      </c>
      <c r="H71" s="4">
        <f>COUNTIFS(Sheet1!M:M, Sheet2!$B5, Sheet1!$C:$C, Sheet2!$E$4)/COUNTIF(Sheet1!$C:$C,  Sheet2!$E$4)</f>
        <v>0</v>
      </c>
      <c r="I71" s="4">
        <f>COUNTIFS(Sheet1!N:N, Sheet2!$B5, Sheet1!$C:$C, Sheet2!$E$4)/COUNTIF(Sheet1!$C:$C,  Sheet2!$E$4)</f>
        <v>0</v>
      </c>
      <c r="J71" s="4">
        <f>COUNTIFS(Sheet1!O:O, Sheet2!$B5, Sheet1!$C:$C, Sheet2!$E$4)/COUNTIF(Sheet1!$C:$C,  Sheet2!$E$4)</f>
        <v>0</v>
      </c>
      <c r="K71" s="4">
        <f>COUNTIFS(Sheet1!P:P, Sheet2!$B5, Sheet1!$C:$C, Sheet2!$E$4)/COUNTIF(Sheet1!$C:$C,  Sheet2!$E$4)</f>
        <v>0</v>
      </c>
      <c r="L71" s="4">
        <f>COUNTIFS(Sheet1!Q:Q, Sheet2!$B5, Sheet1!$C:$C, Sheet2!$E$4)/COUNTIF(Sheet1!$C:$C,  Sheet2!$E$4)</f>
        <v>5.4054054054054057E-2</v>
      </c>
      <c r="M71" s="4">
        <f>COUNTIFS(Sheet1!R:R, Sheet2!$B5, Sheet1!$C:$C, Sheet2!$E$4)/COUNTIF(Sheet1!$C:$C,  Sheet2!$E$4)</f>
        <v>0.10810810810810811</v>
      </c>
      <c r="N71" s="4">
        <f>COUNTIFS(Sheet1!S:S, Sheet2!$B5, Sheet1!$C:$C, Sheet2!$E$4)/COUNTIF(Sheet1!$C:$C,  Sheet2!$E$4)</f>
        <v>8.1081081081081086E-2</v>
      </c>
      <c r="O71" s="4">
        <f>COUNTIFS(Sheet1!T:T, Sheet2!$B5, Sheet1!$C:$C, Sheet2!$E$4)/COUNTIF(Sheet1!$C:$C,  Sheet2!$E$4)</f>
        <v>5.4054054054054057E-2</v>
      </c>
      <c r="P71" s="4">
        <f>COUNTIFS(Sheet1!U:U, Sheet2!$B5, Sheet1!$C:$C, Sheet2!$E$4)/COUNTIF(Sheet1!$C:$C,  Sheet2!$E$4)</f>
        <v>2.7027027027027029E-2</v>
      </c>
      <c r="Q71" s="4">
        <f>COUNTIFS(Sheet1!V:V, Sheet2!$B5, Sheet1!$C:$C, Sheet2!$E$4)/COUNTIF(Sheet1!$C:$C,  Sheet2!$E$4)</f>
        <v>0</v>
      </c>
      <c r="R71" s="4">
        <f>COUNTIFS(Sheet1!W:W, Sheet2!$B5, Sheet1!$C:$C, Sheet2!$E$4)/COUNTIF(Sheet1!$C:$C,  Sheet2!$E$4)</f>
        <v>8.1081081081081086E-2</v>
      </c>
      <c r="S71" s="4">
        <f>COUNTIFS(Sheet1!X:X, Sheet2!$B5, Sheet1!$C:$C, Sheet2!$E$4)/COUNTIF(Sheet1!$C:$C,  Sheet2!$E$4)</f>
        <v>0</v>
      </c>
      <c r="T71" s="4">
        <f>COUNTIFS(Sheet1!Y:Y, Sheet2!$B5, Sheet1!$C:$C, Sheet2!$E$4)/COUNTIF(Sheet1!$C:$C,  Sheet2!$E$4)</f>
        <v>0</v>
      </c>
      <c r="U71" s="4">
        <f>COUNTIFS(Sheet1!Z:Z, Sheet2!$B5, Sheet1!$C:$C, Sheet2!$E$4)/COUNTIF(Sheet1!$C:$C,  Sheet2!$E$4)</f>
        <v>0</v>
      </c>
      <c r="V71" s="4">
        <f>COUNTIFS(Sheet1!AA:AA, Sheet2!$B5, Sheet1!$C:$C, Sheet2!$E$4)/COUNTIF(Sheet1!$C:$C,  Sheet2!$E$4)</f>
        <v>0</v>
      </c>
      <c r="W71" s="4">
        <f>COUNTIFS(Sheet1!AB:AB, Sheet2!$B5, Sheet1!$C:$C, Sheet2!$E$4)/COUNTIF(Sheet1!$C:$C,  Sheet2!$E$4)</f>
        <v>0</v>
      </c>
      <c r="X71" s="4">
        <f>COUNTIFS(Sheet1!AC:AC, Sheet2!$B5, Sheet1!$C:$C, Sheet2!$E$4)/COUNTIF(Sheet1!$C:$C,  Sheet2!$E$4)</f>
        <v>0</v>
      </c>
      <c r="Y71" s="4">
        <f>COUNTIFS(Sheet1!AD:AD, Sheet2!$B5, Sheet1!$C:$C, Sheet2!$E$4)/COUNTIF(Sheet1!$C:$C,  Sheet2!$E$4)</f>
        <v>0</v>
      </c>
      <c r="Z71" s="4">
        <f>COUNTIFS(Sheet1!AE:AE, Sheet2!$B5, Sheet1!$C:$C, Sheet2!$E$4)/COUNTIF(Sheet1!$C:$C,  Sheet2!$E$4)</f>
        <v>0</v>
      </c>
      <c r="AA71" s="9">
        <f>COUNTIFS(Sheet1!AF:AF, Sheet2!$B5, Sheet1!$C:$C, Sheet2!$E$4)/COUNTIF(Sheet1!$C:$C,  Sheet2!$E$4)</f>
        <v>0</v>
      </c>
    </row>
    <row r="72" spans="2:27" x14ac:dyDescent="0.3">
      <c r="B72" s="17" t="s">
        <v>9</v>
      </c>
      <c r="C72" s="14">
        <f>COUNTIFS(Sheet1!H:H, Sheet2!$B6, Sheet1!$C:$C, Sheet2!$E$4)/COUNTIF(Sheet1!$C:$C,  Sheet2!$E$4)</f>
        <v>0</v>
      </c>
      <c r="D72" s="4">
        <f>COUNTIFS(Sheet1!I:I, Sheet2!$B6, Sheet1!$C:$C, Sheet2!$E$4)/COUNTIF(Sheet1!$C:$C,  Sheet2!$E$4)</f>
        <v>0</v>
      </c>
      <c r="E72" s="4">
        <f>COUNTIFS(Sheet1!J:J, Sheet2!$B6, Sheet1!$C:$C, Sheet2!$E$4)/COUNTIF(Sheet1!$C:$C,  Sheet2!$E$4)</f>
        <v>0</v>
      </c>
      <c r="F72" s="4">
        <f>COUNTIFS(Sheet1!K:K, Sheet2!$B6, Sheet1!$C:$C, Sheet2!$E$4)/COUNTIF(Sheet1!$C:$C,  Sheet2!$E$4)</f>
        <v>0</v>
      </c>
      <c r="G72" s="4">
        <f>COUNTIFS(Sheet1!L:L, Sheet2!$B6, Sheet1!$C:$C, Sheet2!$E$4)/COUNTIF(Sheet1!$C:$C,  Sheet2!$E$4)</f>
        <v>0</v>
      </c>
      <c r="H72" s="4">
        <f>COUNTIFS(Sheet1!M:M, Sheet2!$B6, Sheet1!$C:$C, Sheet2!$E$4)/COUNTIF(Sheet1!$C:$C,  Sheet2!$E$4)</f>
        <v>0</v>
      </c>
      <c r="I72" s="4">
        <f>COUNTIFS(Sheet1!N:N, Sheet2!$B6, Sheet1!$C:$C, Sheet2!$E$4)/COUNTIF(Sheet1!$C:$C,  Sheet2!$E$4)</f>
        <v>0</v>
      </c>
      <c r="J72" s="4">
        <f>COUNTIFS(Sheet1!O:O, Sheet2!$B6, Sheet1!$C:$C, Sheet2!$E$4)/COUNTIF(Sheet1!$C:$C,  Sheet2!$E$4)</f>
        <v>0</v>
      </c>
      <c r="K72" s="4">
        <f>COUNTIFS(Sheet1!P:P, Sheet2!$B6, Sheet1!$C:$C, Sheet2!$E$4)/COUNTIF(Sheet1!$C:$C,  Sheet2!$E$4)</f>
        <v>0</v>
      </c>
      <c r="L72" s="4">
        <f>COUNTIFS(Sheet1!Q:Q, Sheet2!$B6, Sheet1!$C:$C, Sheet2!$E$4)/COUNTIF(Sheet1!$C:$C,  Sheet2!$E$4)</f>
        <v>0</v>
      </c>
      <c r="M72" s="4">
        <f>COUNTIFS(Sheet1!R:R, Sheet2!$B6, Sheet1!$C:$C, Sheet2!$E$4)/COUNTIF(Sheet1!$C:$C,  Sheet2!$E$4)</f>
        <v>0</v>
      </c>
      <c r="N72" s="4">
        <f>COUNTIFS(Sheet1!S:S, Sheet2!$B6, Sheet1!$C:$C, Sheet2!$E$4)/COUNTIF(Sheet1!$C:$C,  Sheet2!$E$4)</f>
        <v>0</v>
      </c>
      <c r="O72" s="4">
        <f>COUNTIFS(Sheet1!T:T, Sheet2!$B6, Sheet1!$C:$C, Sheet2!$E$4)/COUNTIF(Sheet1!$C:$C,  Sheet2!$E$4)</f>
        <v>0</v>
      </c>
      <c r="P72" s="4">
        <f>COUNTIFS(Sheet1!U:U, Sheet2!$B6, Sheet1!$C:$C, Sheet2!$E$4)/COUNTIF(Sheet1!$C:$C,  Sheet2!$E$4)</f>
        <v>0</v>
      </c>
      <c r="Q72" s="4">
        <f>COUNTIFS(Sheet1!V:V, Sheet2!$B6, Sheet1!$C:$C, Sheet2!$E$4)/COUNTIF(Sheet1!$C:$C,  Sheet2!$E$4)</f>
        <v>0</v>
      </c>
      <c r="R72" s="4">
        <f>COUNTIFS(Sheet1!W:W, Sheet2!$B6, Sheet1!$C:$C, Sheet2!$E$4)/COUNTIF(Sheet1!$C:$C,  Sheet2!$E$4)</f>
        <v>0</v>
      </c>
      <c r="S72" s="4">
        <f>COUNTIFS(Sheet1!X:X, Sheet2!$B6, Sheet1!$C:$C, Sheet2!$E$4)/COUNTIF(Sheet1!$C:$C,  Sheet2!$E$4)</f>
        <v>0</v>
      </c>
      <c r="T72" s="4">
        <f>COUNTIFS(Sheet1!Y:Y, Sheet2!$B6, Sheet1!$C:$C, Sheet2!$E$4)/COUNTIF(Sheet1!$C:$C,  Sheet2!$E$4)</f>
        <v>0</v>
      </c>
      <c r="U72" s="4">
        <f>COUNTIFS(Sheet1!Z:Z, Sheet2!$B6, Sheet1!$C:$C, Sheet2!$E$4)/COUNTIF(Sheet1!$C:$C,  Sheet2!$E$4)</f>
        <v>0</v>
      </c>
      <c r="V72" s="4">
        <f>COUNTIFS(Sheet1!AA:AA, Sheet2!$B6, Sheet1!$C:$C, Sheet2!$E$4)/COUNTIF(Sheet1!$C:$C,  Sheet2!$E$4)</f>
        <v>0</v>
      </c>
      <c r="W72" s="4">
        <f>COUNTIFS(Sheet1!AB:AB, Sheet2!$B6, Sheet1!$C:$C, Sheet2!$E$4)/COUNTIF(Sheet1!$C:$C,  Sheet2!$E$4)</f>
        <v>0</v>
      </c>
      <c r="X72" s="4">
        <f>COUNTIFS(Sheet1!AC:AC, Sheet2!$B6, Sheet1!$C:$C, Sheet2!$E$4)/COUNTIF(Sheet1!$C:$C,  Sheet2!$E$4)</f>
        <v>0</v>
      </c>
      <c r="Y72" s="4">
        <f>COUNTIFS(Sheet1!AD:AD, Sheet2!$B6, Sheet1!$C:$C, Sheet2!$E$4)/COUNTIF(Sheet1!$C:$C,  Sheet2!$E$4)</f>
        <v>0</v>
      </c>
      <c r="Z72" s="4">
        <f>COUNTIFS(Sheet1!AE:AE, Sheet2!$B6, Sheet1!$C:$C, Sheet2!$E$4)/COUNTIF(Sheet1!$C:$C,  Sheet2!$E$4)</f>
        <v>0</v>
      </c>
      <c r="AA72" s="9">
        <f>COUNTIFS(Sheet1!AF:AF, Sheet2!$B6, Sheet1!$C:$C, Sheet2!$E$4)/COUNTIF(Sheet1!$C:$C,  Sheet2!$E$4)</f>
        <v>0</v>
      </c>
    </row>
    <row r="73" spans="2:27" x14ac:dyDescent="0.3">
      <c r="B73" s="17" t="s">
        <v>10</v>
      </c>
      <c r="C73" s="14">
        <f>COUNTIFS(Sheet1!H:H, Sheet2!$B7, Sheet1!$C:$C, Sheet2!$E$4)/COUNTIF(Sheet1!$C:$C,  Sheet2!$E$4)</f>
        <v>0</v>
      </c>
      <c r="D73" s="4">
        <f>COUNTIFS(Sheet1!I:I, Sheet2!$B7, Sheet1!$C:$C, Sheet2!$E$4)/COUNTIF(Sheet1!$C:$C,  Sheet2!$E$4)</f>
        <v>0</v>
      </c>
      <c r="E73" s="4">
        <f>COUNTIFS(Sheet1!J:J, Sheet2!$B7, Sheet1!$C:$C, Sheet2!$E$4)/COUNTIF(Sheet1!$C:$C,  Sheet2!$E$4)</f>
        <v>0</v>
      </c>
      <c r="F73" s="4">
        <f>COUNTIFS(Sheet1!K:K, Sheet2!$B7, Sheet1!$C:$C, Sheet2!$E$4)/COUNTIF(Sheet1!$C:$C,  Sheet2!$E$4)</f>
        <v>0</v>
      </c>
      <c r="G73" s="4">
        <f>COUNTIFS(Sheet1!L:L, Sheet2!$B7, Sheet1!$C:$C, Sheet2!$E$4)/COUNTIF(Sheet1!$C:$C,  Sheet2!$E$4)</f>
        <v>0</v>
      </c>
      <c r="H73" s="4">
        <f>COUNTIFS(Sheet1!M:M, Sheet2!$B7, Sheet1!$C:$C, Sheet2!$E$4)/COUNTIF(Sheet1!$C:$C,  Sheet2!$E$4)</f>
        <v>0</v>
      </c>
      <c r="I73" s="4">
        <f>COUNTIFS(Sheet1!N:N, Sheet2!$B7, Sheet1!$C:$C, Sheet2!$E$4)/COUNTIF(Sheet1!$C:$C,  Sheet2!$E$4)</f>
        <v>0</v>
      </c>
      <c r="J73" s="4">
        <f>COUNTIFS(Sheet1!O:O, Sheet2!$B7, Sheet1!$C:$C, Sheet2!$E$4)/COUNTIF(Sheet1!$C:$C,  Sheet2!$E$4)</f>
        <v>0</v>
      </c>
      <c r="K73" s="4">
        <f>COUNTIFS(Sheet1!P:P, Sheet2!$B7, Sheet1!$C:$C, Sheet2!$E$4)/COUNTIF(Sheet1!$C:$C,  Sheet2!$E$4)</f>
        <v>0</v>
      </c>
      <c r="L73" s="4">
        <f>COUNTIFS(Sheet1!Q:Q, Sheet2!$B7, Sheet1!$C:$C, Sheet2!$E$4)/COUNTIF(Sheet1!$C:$C,  Sheet2!$E$4)</f>
        <v>0</v>
      </c>
      <c r="M73" s="4">
        <f>COUNTIFS(Sheet1!R:R, Sheet2!$B7, Sheet1!$C:$C, Sheet2!$E$4)/COUNTIF(Sheet1!$C:$C,  Sheet2!$E$4)</f>
        <v>0</v>
      </c>
      <c r="N73" s="4">
        <f>COUNTIFS(Sheet1!S:S, Sheet2!$B7, Sheet1!$C:$C, Sheet2!$E$4)/COUNTIF(Sheet1!$C:$C,  Sheet2!$E$4)</f>
        <v>0</v>
      </c>
      <c r="O73" s="4">
        <f>COUNTIFS(Sheet1!T:T, Sheet2!$B7, Sheet1!$C:$C, Sheet2!$E$4)/COUNTIF(Sheet1!$C:$C,  Sheet2!$E$4)</f>
        <v>2.7027027027027029E-2</v>
      </c>
      <c r="P73" s="4">
        <f>COUNTIFS(Sheet1!U:U, Sheet2!$B7, Sheet1!$C:$C, Sheet2!$E$4)/COUNTIF(Sheet1!$C:$C,  Sheet2!$E$4)</f>
        <v>0</v>
      </c>
      <c r="Q73" s="4">
        <f>COUNTIFS(Sheet1!V:V, Sheet2!$B7, Sheet1!$C:$C, Sheet2!$E$4)/COUNTIF(Sheet1!$C:$C,  Sheet2!$E$4)</f>
        <v>2.7027027027027029E-2</v>
      </c>
      <c r="R73" s="4">
        <f>COUNTIFS(Sheet1!W:W, Sheet2!$B7, Sheet1!$C:$C, Sheet2!$E$4)/COUNTIF(Sheet1!$C:$C,  Sheet2!$E$4)</f>
        <v>2.7027027027027029E-2</v>
      </c>
      <c r="S73" s="4">
        <f>COUNTIFS(Sheet1!X:X, Sheet2!$B7, Sheet1!$C:$C, Sheet2!$E$4)/COUNTIF(Sheet1!$C:$C,  Sheet2!$E$4)</f>
        <v>2.7027027027027029E-2</v>
      </c>
      <c r="T73" s="4">
        <f>COUNTIFS(Sheet1!Y:Y, Sheet2!$B7, Sheet1!$C:$C, Sheet2!$E$4)/COUNTIF(Sheet1!$C:$C,  Sheet2!$E$4)</f>
        <v>0</v>
      </c>
      <c r="U73" s="4">
        <f>COUNTIFS(Sheet1!Z:Z, Sheet2!$B7, Sheet1!$C:$C, Sheet2!$E$4)/COUNTIF(Sheet1!$C:$C,  Sheet2!$E$4)</f>
        <v>0</v>
      </c>
      <c r="V73" s="4">
        <f>COUNTIFS(Sheet1!AA:AA, Sheet2!$B7, Sheet1!$C:$C, Sheet2!$E$4)/COUNTIF(Sheet1!$C:$C,  Sheet2!$E$4)</f>
        <v>0</v>
      </c>
      <c r="W73" s="4">
        <f>COUNTIFS(Sheet1!AB:AB, Sheet2!$B7, Sheet1!$C:$C, Sheet2!$E$4)/COUNTIF(Sheet1!$C:$C,  Sheet2!$E$4)</f>
        <v>0</v>
      </c>
      <c r="X73" s="4">
        <f>COUNTIFS(Sheet1!AC:AC, Sheet2!$B7, Sheet1!$C:$C, Sheet2!$E$4)/COUNTIF(Sheet1!$C:$C,  Sheet2!$E$4)</f>
        <v>0</v>
      </c>
      <c r="Y73" s="4">
        <f>COUNTIFS(Sheet1!AD:AD, Sheet2!$B7, Sheet1!$C:$C, Sheet2!$E$4)/COUNTIF(Sheet1!$C:$C,  Sheet2!$E$4)</f>
        <v>0</v>
      </c>
      <c r="Z73" s="4">
        <f>COUNTIFS(Sheet1!AE:AE, Sheet2!$B7, Sheet1!$C:$C, Sheet2!$E$4)/COUNTIF(Sheet1!$C:$C,  Sheet2!$E$4)</f>
        <v>0</v>
      </c>
      <c r="AA73" s="9">
        <f>COUNTIFS(Sheet1!AF:AF, Sheet2!$B7, Sheet1!$C:$C, Sheet2!$E$4)/COUNTIF(Sheet1!$C:$C,  Sheet2!$E$4)</f>
        <v>0</v>
      </c>
    </row>
    <row r="74" spans="2:27" x14ac:dyDescent="0.3">
      <c r="B74" s="17" t="s">
        <v>11</v>
      </c>
      <c r="C74" s="14">
        <f>COUNTIFS(Sheet1!H:H, Sheet2!$B8, Sheet1!$C:$C, Sheet2!$E$4)/COUNTIF(Sheet1!$C:$C,  Sheet2!$E$4)</f>
        <v>0</v>
      </c>
      <c r="D74" s="4">
        <f>COUNTIFS(Sheet1!I:I, Sheet2!$B8, Sheet1!$C:$C, Sheet2!$E$4)/COUNTIF(Sheet1!$C:$C,  Sheet2!$E$4)</f>
        <v>0</v>
      </c>
      <c r="E74" s="4">
        <f>COUNTIFS(Sheet1!J:J, Sheet2!$B8, Sheet1!$C:$C, Sheet2!$E$4)/COUNTIF(Sheet1!$C:$C,  Sheet2!$E$4)</f>
        <v>0</v>
      </c>
      <c r="F74" s="4">
        <f>COUNTIFS(Sheet1!K:K, Sheet2!$B8, Sheet1!$C:$C, Sheet2!$E$4)/COUNTIF(Sheet1!$C:$C,  Sheet2!$E$4)</f>
        <v>0</v>
      </c>
      <c r="G74" s="4">
        <f>COUNTIFS(Sheet1!L:L, Sheet2!$B8, Sheet1!$C:$C, Sheet2!$E$4)/COUNTIF(Sheet1!$C:$C,  Sheet2!$E$4)</f>
        <v>0</v>
      </c>
      <c r="H74" s="4">
        <f>COUNTIFS(Sheet1!M:M, Sheet2!$B8, Sheet1!$C:$C, Sheet2!$E$4)/COUNTIF(Sheet1!$C:$C,  Sheet2!$E$4)</f>
        <v>0</v>
      </c>
      <c r="I74" s="4">
        <f>COUNTIFS(Sheet1!N:N, Sheet2!$B8, Sheet1!$C:$C, Sheet2!$E$4)/COUNTIF(Sheet1!$C:$C,  Sheet2!$E$4)</f>
        <v>0</v>
      </c>
      <c r="J74" s="4">
        <f>COUNTIFS(Sheet1!O:O, Sheet2!$B8, Sheet1!$C:$C, Sheet2!$E$4)/COUNTIF(Sheet1!$C:$C,  Sheet2!$E$4)</f>
        <v>0</v>
      </c>
      <c r="K74" s="4">
        <f>COUNTIFS(Sheet1!P:P, Sheet2!$B8, Sheet1!$C:$C, Sheet2!$E$4)/COUNTIF(Sheet1!$C:$C,  Sheet2!$E$4)</f>
        <v>0</v>
      </c>
      <c r="L74" s="4">
        <f>COUNTIFS(Sheet1!Q:Q, Sheet2!$B8, Sheet1!$C:$C, Sheet2!$E$4)/COUNTIF(Sheet1!$C:$C,  Sheet2!$E$4)</f>
        <v>0</v>
      </c>
      <c r="M74" s="4">
        <f>COUNTIFS(Sheet1!R:R, Sheet2!$B8, Sheet1!$C:$C, Sheet2!$E$4)/COUNTIF(Sheet1!$C:$C,  Sheet2!$E$4)</f>
        <v>0</v>
      </c>
      <c r="N74" s="4">
        <f>COUNTIFS(Sheet1!S:S, Sheet2!$B8, Sheet1!$C:$C, Sheet2!$E$4)/COUNTIF(Sheet1!$C:$C,  Sheet2!$E$4)</f>
        <v>0</v>
      </c>
      <c r="O74" s="4">
        <f>COUNTIFS(Sheet1!T:T, Sheet2!$B8, Sheet1!$C:$C, Sheet2!$E$4)/COUNTIF(Sheet1!$C:$C,  Sheet2!$E$4)</f>
        <v>0</v>
      </c>
      <c r="P74" s="4">
        <f>COUNTIFS(Sheet1!U:U, Sheet2!$B8, Sheet1!$C:$C, Sheet2!$E$4)/COUNTIF(Sheet1!$C:$C,  Sheet2!$E$4)</f>
        <v>0</v>
      </c>
      <c r="Q74" s="4">
        <f>COUNTIFS(Sheet1!V:V, Sheet2!$B8, Sheet1!$C:$C, Sheet2!$E$4)/COUNTIF(Sheet1!$C:$C,  Sheet2!$E$4)</f>
        <v>0</v>
      </c>
      <c r="R74" s="4">
        <f>COUNTIFS(Sheet1!W:W, Sheet2!$B8, Sheet1!$C:$C, Sheet2!$E$4)/COUNTIF(Sheet1!$C:$C,  Sheet2!$E$4)</f>
        <v>0</v>
      </c>
      <c r="S74" s="4">
        <f>COUNTIFS(Sheet1!X:X, Sheet2!$B8, Sheet1!$C:$C, Sheet2!$E$4)/COUNTIF(Sheet1!$C:$C,  Sheet2!$E$4)</f>
        <v>0</v>
      </c>
      <c r="T74" s="4">
        <f>COUNTIFS(Sheet1!Y:Y, Sheet2!$B8, Sheet1!$C:$C, Sheet2!$E$4)/COUNTIF(Sheet1!$C:$C,  Sheet2!$E$4)</f>
        <v>0</v>
      </c>
      <c r="U74" s="4">
        <f>COUNTIFS(Sheet1!Z:Z, Sheet2!$B8, Sheet1!$C:$C, Sheet2!$E$4)/COUNTIF(Sheet1!$C:$C,  Sheet2!$E$4)</f>
        <v>0</v>
      </c>
      <c r="V74" s="4">
        <f>COUNTIFS(Sheet1!AA:AA, Sheet2!$B8, Sheet1!$C:$C, Sheet2!$E$4)/COUNTIF(Sheet1!$C:$C,  Sheet2!$E$4)</f>
        <v>0</v>
      </c>
      <c r="W74" s="4">
        <f>COUNTIFS(Sheet1!AB:AB, Sheet2!$B8, Sheet1!$C:$C, Sheet2!$E$4)/COUNTIF(Sheet1!$C:$C,  Sheet2!$E$4)</f>
        <v>0</v>
      </c>
      <c r="X74" s="4">
        <f>COUNTIFS(Sheet1!AC:AC, Sheet2!$B8, Sheet1!$C:$C, Sheet2!$E$4)/COUNTIF(Sheet1!$C:$C,  Sheet2!$E$4)</f>
        <v>0</v>
      </c>
      <c r="Y74" s="4">
        <f>COUNTIFS(Sheet1!AD:AD, Sheet2!$B8, Sheet1!$C:$C, Sheet2!$E$4)/COUNTIF(Sheet1!$C:$C,  Sheet2!$E$4)</f>
        <v>0</v>
      </c>
      <c r="Z74" s="4">
        <f>COUNTIFS(Sheet1!AE:AE, Sheet2!$B8, Sheet1!$C:$C, Sheet2!$E$4)/COUNTIF(Sheet1!$C:$C,  Sheet2!$E$4)</f>
        <v>0</v>
      </c>
      <c r="AA74" s="9">
        <f>COUNTIFS(Sheet1!AF:AF, Sheet2!$B8, Sheet1!$C:$C, Sheet2!$E$4)/COUNTIF(Sheet1!$C:$C,  Sheet2!$E$4)</f>
        <v>0</v>
      </c>
    </row>
    <row r="75" spans="2:27" x14ac:dyDescent="0.3">
      <c r="B75" s="17" t="s">
        <v>32</v>
      </c>
      <c r="C75" s="14">
        <f>COUNTIFS(Sheet1!H:H, Sheet2!$B9, Sheet1!$C:$C, Sheet2!$E$4)/COUNTIF(Sheet1!$C:$C,  Sheet2!$E$4)</f>
        <v>0</v>
      </c>
      <c r="D75" s="4">
        <f>COUNTIFS(Sheet1!I:I, Sheet2!$B9, Sheet1!$C:$C, Sheet2!$E$4)/COUNTIF(Sheet1!$C:$C,  Sheet2!$E$4)</f>
        <v>0</v>
      </c>
      <c r="E75" s="4">
        <f>COUNTIFS(Sheet1!J:J, Sheet2!$B9, Sheet1!$C:$C, Sheet2!$E$4)/COUNTIF(Sheet1!$C:$C,  Sheet2!$E$4)</f>
        <v>0</v>
      </c>
      <c r="F75" s="4">
        <f>COUNTIFS(Sheet1!K:K, Sheet2!$B9, Sheet1!$C:$C, Sheet2!$E$4)/COUNTIF(Sheet1!$C:$C,  Sheet2!$E$4)</f>
        <v>0</v>
      </c>
      <c r="G75" s="4">
        <f>COUNTIFS(Sheet1!L:L, Sheet2!$B9, Sheet1!$C:$C, Sheet2!$E$4)/COUNTIF(Sheet1!$C:$C,  Sheet2!$E$4)</f>
        <v>0</v>
      </c>
      <c r="H75" s="4">
        <f>COUNTIFS(Sheet1!M:M, Sheet2!$B9, Sheet1!$C:$C, Sheet2!$E$4)/COUNTIF(Sheet1!$C:$C,  Sheet2!$E$4)</f>
        <v>0</v>
      </c>
      <c r="I75" s="4">
        <f>COUNTIFS(Sheet1!N:N, Sheet2!$B9, Sheet1!$C:$C, Sheet2!$E$4)/COUNTIF(Sheet1!$C:$C,  Sheet2!$E$4)</f>
        <v>0</v>
      </c>
      <c r="J75" s="4">
        <f>COUNTIFS(Sheet1!O:O, Sheet2!$B9, Sheet1!$C:$C, Sheet2!$E$4)/COUNTIF(Sheet1!$C:$C,  Sheet2!$E$4)</f>
        <v>0</v>
      </c>
      <c r="K75" s="4">
        <f>COUNTIFS(Sheet1!P:P, Sheet2!$B9, Sheet1!$C:$C, Sheet2!$E$4)/COUNTIF(Sheet1!$C:$C,  Sheet2!$E$4)</f>
        <v>0</v>
      </c>
      <c r="L75" s="4">
        <f>COUNTIFS(Sheet1!Q:Q, Sheet2!$B9, Sheet1!$C:$C, Sheet2!$E$4)/COUNTIF(Sheet1!$C:$C,  Sheet2!$E$4)</f>
        <v>0</v>
      </c>
      <c r="M75" s="4">
        <f>COUNTIFS(Sheet1!R:R, Sheet2!$B9, Sheet1!$C:$C, Sheet2!$E$4)/COUNTIF(Sheet1!$C:$C,  Sheet2!$E$4)</f>
        <v>0</v>
      </c>
      <c r="N75" s="4">
        <f>COUNTIFS(Sheet1!S:S, Sheet2!$B9, Sheet1!$C:$C, Sheet2!$E$4)/COUNTIF(Sheet1!$C:$C,  Sheet2!$E$4)</f>
        <v>0</v>
      </c>
      <c r="O75" s="4">
        <f>COUNTIFS(Sheet1!T:T, Sheet2!$B9, Sheet1!$C:$C, Sheet2!$E$4)/COUNTIF(Sheet1!$C:$C,  Sheet2!$E$4)</f>
        <v>0</v>
      </c>
      <c r="P75" s="4">
        <f>COUNTIFS(Sheet1!U:U, Sheet2!$B9, Sheet1!$C:$C, Sheet2!$E$4)/COUNTIF(Sheet1!$C:$C,  Sheet2!$E$4)</f>
        <v>0</v>
      </c>
      <c r="Q75" s="4">
        <f>COUNTIFS(Sheet1!V:V, Sheet2!$B9, Sheet1!$C:$C, Sheet2!$E$4)/COUNTIF(Sheet1!$C:$C,  Sheet2!$E$4)</f>
        <v>0</v>
      </c>
      <c r="R75" s="4">
        <f>COUNTIFS(Sheet1!W:W, Sheet2!$B9, Sheet1!$C:$C, Sheet2!$E$4)/COUNTIF(Sheet1!$C:$C,  Sheet2!$E$4)</f>
        <v>0</v>
      </c>
      <c r="S75" s="4">
        <f>COUNTIFS(Sheet1!X:X, Sheet2!$B9, Sheet1!$C:$C, Sheet2!$E$4)/COUNTIF(Sheet1!$C:$C,  Sheet2!$E$4)</f>
        <v>0</v>
      </c>
      <c r="T75" s="4">
        <f>COUNTIFS(Sheet1!Y:Y, Sheet2!$B9, Sheet1!$C:$C, Sheet2!$E$4)/COUNTIF(Sheet1!$C:$C,  Sheet2!$E$4)</f>
        <v>0</v>
      </c>
      <c r="U75" s="4">
        <f>COUNTIFS(Sheet1!Z:Z, Sheet2!$B9, Sheet1!$C:$C, Sheet2!$E$4)/COUNTIF(Sheet1!$C:$C,  Sheet2!$E$4)</f>
        <v>0</v>
      </c>
      <c r="V75" s="4">
        <f>COUNTIFS(Sheet1!AA:AA, Sheet2!$B9, Sheet1!$C:$C, Sheet2!$E$4)/COUNTIF(Sheet1!$C:$C,  Sheet2!$E$4)</f>
        <v>0</v>
      </c>
      <c r="W75" s="4">
        <f>COUNTIFS(Sheet1!AB:AB, Sheet2!$B9, Sheet1!$C:$C, Sheet2!$E$4)/COUNTIF(Sheet1!$C:$C,  Sheet2!$E$4)</f>
        <v>0</v>
      </c>
      <c r="X75" s="4">
        <f>COUNTIFS(Sheet1!AC:AC, Sheet2!$B9, Sheet1!$C:$C, Sheet2!$E$4)/COUNTIF(Sheet1!$C:$C,  Sheet2!$E$4)</f>
        <v>0</v>
      </c>
      <c r="Y75" s="4">
        <f>COUNTIFS(Sheet1!AD:AD, Sheet2!$B9, Sheet1!$C:$C, Sheet2!$E$4)/COUNTIF(Sheet1!$C:$C,  Sheet2!$E$4)</f>
        <v>0</v>
      </c>
      <c r="Z75" s="4">
        <f>COUNTIFS(Sheet1!AE:AE, Sheet2!$B9, Sheet1!$C:$C, Sheet2!$E$4)/COUNTIF(Sheet1!$C:$C,  Sheet2!$E$4)</f>
        <v>0</v>
      </c>
      <c r="AA75" s="9">
        <f>COUNTIFS(Sheet1!AF:AF, Sheet2!$B9, Sheet1!$C:$C, Sheet2!$E$4)/COUNTIF(Sheet1!$C:$C,  Sheet2!$E$4)</f>
        <v>0</v>
      </c>
    </row>
    <row r="76" spans="2:27" x14ac:dyDescent="0.3">
      <c r="B76" s="17" t="s">
        <v>33</v>
      </c>
      <c r="C76" s="14">
        <f>COUNTIFS(Sheet1!H:H, Sheet2!$B10, Sheet1!$C:$C, Sheet2!$E$4)/COUNTIF(Sheet1!$C:$C,  Sheet2!$E$4)</f>
        <v>0</v>
      </c>
      <c r="D76" s="4">
        <f>COUNTIFS(Sheet1!I:I, Sheet2!$B10, Sheet1!$C:$C, Sheet2!$E$4)/COUNTIF(Sheet1!$C:$C,  Sheet2!$E$4)</f>
        <v>0</v>
      </c>
      <c r="E76" s="4">
        <f>COUNTIFS(Sheet1!J:J, Sheet2!$B10, Sheet1!$C:$C, Sheet2!$E$4)/COUNTIF(Sheet1!$C:$C,  Sheet2!$E$4)</f>
        <v>0</v>
      </c>
      <c r="F76" s="4">
        <f>COUNTIFS(Sheet1!K:K, Sheet2!$B10, Sheet1!$C:$C, Sheet2!$E$4)/COUNTIF(Sheet1!$C:$C,  Sheet2!$E$4)</f>
        <v>0</v>
      </c>
      <c r="G76" s="4">
        <f>COUNTIFS(Sheet1!L:L, Sheet2!$B10, Sheet1!$C:$C, Sheet2!$E$4)/COUNTIF(Sheet1!$C:$C,  Sheet2!$E$4)</f>
        <v>0</v>
      </c>
      <c r="H76" s="4">
        <f>COUNTIFS(Sheet1!M:M, Sheet2!$B10, Sheet1!$C:$C, Sheet2!$E$4)/COUNTIF(Sheet1!$C:$C,  Sheet2!$E$4)</f>
        <v>0</v>
      </c>
      <c r="I76" s="4">
        <f>COUNTIFS(Sheet1!N:N, Sheet2!$B10, Sheet1!$C:$C, Sheet2!$E$4)/COUNTIF(Sheet1!$C:$C,  Sheet2!$E$4)</f>
        <v>0</v>
      </c>
      <c r="J76" s="4">
        <f>COUNTIFS(Sheet1!O:O, Sheet2!$B10, Sheet1!$C:$C, Sheet2!$E$4)/COUNTIF(Sheet1!$C:$C,  Sheet2!$E$4)</f>
        <v>0</v>
      </c>
      <c r="K76" s="4">
        <f>COUNTIFS(Sheet1!P:P, Sheet2!$B10, Sheet1!$C:$C, Sheet2!$E$4)/COUNTIF(Sheet1!$C:$C,  Sheet2!$E$4)</f>
        <v>0</v>
      </c>
      <c r="L76" s="4">
        <f>COUNTIFS(Sheet1!Q:Q, Sheet2!$B10, Sheet1!$C:$C, Sheet2!$E$4)/COUNTIF(Sheet1!$C:$C,  Sheet2!$E$4)</f>
        <v>0</v>
      </c>
      <c r="M76" s="4">
        <f>COUNTIFS(Sheet1!R:R, Sheet2!$B10, Sheet1!$C:$C, Sheet2!$E$4)/COUNTIF(Sheet1!$C:$C,  Sheet2!$E$4)</f>
        <v>0</v>
      </c>
      <c r="N76" s="4">
        <f>COUNTIFS(Sheet1!S:S, Sheet2!$B10, Sheet1!$C:$C, Sheet2!$E$4)/COUNTIF(Sheet1!$C:$C,  Sheet2!$E$4)</f>
        <v>0</v>
      </c>
      <c r="O76" s="4">
        <f>COUNTIFS(Sheet1!T:T, Sheet2!$B10, Sheet1!$C:$C, Sheet2!$E$4)/COUNTIF(Sheet1!$C:$C,  Sheet2!$E$4)</f>
        <v>0</v>
      </c>
      <c r="P76" s="4">
        <f>COUNTIFS(Sheet1!U:U, Sheet2!$B10, Sheet1!$C:$C, Sheet2!$E$4)/COUNTIF(Sheet1!$C:$C,  Sheet2!$E$4)</f>
        <v>0</v>
      </c>
      <c r="Q76" s="4">
        <f>COUNTIFS(Sheet1!V:V, Sheet2!$B10, Sheet1!$C:$C, Sheet2!$E$4)/COUNTIF(Sheet1!$C:$C,  Sheet2!$E$4)</f>
        <v>0</v>
      </c>
      <c r="R76" s="4">
        <f>COUNTIFS(Sheet1!W:W, Sheet2!$B10, Sheet1!$C:$C, Sheet2!$E$4)/COUNTIF(Sheet1!$C:$C,  Sheet2!$E$4)</f>
        <v>0</v>
      </c>
      <c r="S76" s="4">
        <f>COUNTIFS(Sheet1!X:X, Sheet2!$B10, Sheet1!$C:$C, Sheet2!$E$4)/COUNTIF(Sheet1!$C:$C,  Sheet2!$E$4)</f>
        <v>0</v>
      </c>
      <c r="T76" s="4">
        <f>COUNTIFS(Sheet1!Y:Y, Sheet2!$B10, Sheet1!$C:$C, Sheet2!$E$4)/COUNTIF(Sheet1!$C:$C,  Sheet2!$E$4)</f>
        <v>0</v>
      </c>
      <c r="U76" s="4">
        <f>COUNTIFS(Sheet1!Z:Z, Sheet2!$B10, Sheet1!$C:$C, Sheet2!$E$4)/COUNTIF(Sheet1!$C:$C,  Sheet2!$E$4)</f>
        <v>0</v>
      </c>
      <c r="V76" s="4">
        <f>COUNTIFS(Sheet1!AA:AA, Sheet2!$B10, Sheet1!$C:$C, Sheet2!$E$4)/COUNTIF(Sheet1!$C:$C,  Sheet2!$E$4)</f>
        <v>0</v>
      </c>
      <c r="W76" s="4">
        <f>COUNTIFS(Sheet1!AB:AB, Sheet2!$B10, Sheet1!$C:$C, Sheet2!$E$4)/COUNTIF(Sheet1!$C:$C,  Sheet2!$E$4)</f>
        <v>0</v>
      </c>
      <c r="X76" s="4">
        <f>COUNTIFS(Sheet1!AC:AC, Sheet2!$B10, Sheet1!$C:$C, Sheet2!$E$4)/COUNTIF(Sheet1!$C:$C,  Sheet2!$E$4)</f>
        <v>0</v>
      </c>
      <c r="Y76" s="4">
        <f>COUNTIFS(Sheet1!AD:AD, Sheet2!$B10, Sheet1!$C:$C, Sheet2!$E$4)/COUNTIF(Sheet1!$C:$C,  Sheet2!$E$4)</f>
        <v>0</v>
      </c>
      <c r="Z76" s="4">
        <f>COUNTIFS(Sheet1!AE:AE, Sheet2!$B10, Sheet1!$C:$C, Sheet2!$E$4)/COUNTIF(Sheet1!$C:$C,  Sheet2!$E$4)</f>
        <v>0</v>
      </c>
      <c r="AA76" s="9">
        <f>COUNTIFS(Sheet1!AF:AF, Sheet2!$B10, Sheet1!$C:$C, Sheet2!$E$4)/COUNTIF(Sheet1!$C:$C,  Sheet2!$E$4)</f>
        <v>0</v>
      </c>
    </row>
    <row r="77" spans="2:27" x14ac:dyDescent="0.3">
      <c r="B77" s="17" t="s">
        <v>47</v>
      </c>
      <c r="C77" s="14">
        <f>COUNTIFS(Sheet1!H:H, Sheet2!$B11, Sheet1!$C:$C, Sheet2!$E$4)/COUNTIF(Sheet1!$C:$C,  Sheet2!$E$4)</f>
        <v>0</v>
      </c>
      <c r="D77" s="4">
        <f>COUNTIFS(Sheet1!I:I, Sheet2!$B11, Sheet1!$C:$C, Sheet2!$E$4)/COUNTIF(Sheet1!$C:$C,  Sheet2!$E$4)</f>
        <v>0</v>
      </c>
      <c r="E77" s="4">
        <f>COUNTIFS(Sheet1!J:J, Sheet2!$B11, Sheet1!$C:$C, Sheet2!$E$4)/COUNTIF(Sheet1!$C:$C,  Sheet2!$E$4)</f>
        <v>0</v>
      </c>
      <c r="F77" s="4">
        <f>COUNTIFS(Sheet1!K:K, Sheet2!$B11, Sheet1!$C:$C, Sheet2!$E$4)/COUNTIF(Sheet1!$C:$C,  Sheet2!$E$4)</f>
        <v>0</v>
      </c>
      <c r="G77" s="4">
        <f>COUNTIFS(Sheet1!L:L, Sheet2!$B11, Sheet1!$C:$C, Sheet2!$E$4)/COUNTIF(Sheet1!$C:$C,  Sheet2!$E$4)</f>
        <v>0</v>
      </c>
      <c r="H77" s="4">
        <f>COUNTIFS(Sheet1!M:M, Sheet2!$B11, Sheet1!$C:$C, Sheet2!$E$4)/COUNTIF(Sheet1!$C:$C,  Sheet2!$E$4)</f>
        <v>0</v>
      </c>
      <c r="I77" s="4">
        <f>COUNTIFS(Sheet1!N:N, Sheet2!$B11, Sheet1!$C:$C, Sheet2!$E$4)/COUNTIF(Sheet1!$C:$C,  Sheet2!$E$4)</f>
        <v>0</v>
      </c>
      <c r="J77" s="4">
        <f>COUNTIFS(Sheet1!O:O, Sheet2!$B11, Sheet1!$C:$C, Sheet2!$E$4)/COUNTIF(Sheet1!$C:$C,  Sheet2!$E$4)</f>
        <v>0</v>
      </c>
      <c r="K77" s="4">
        <f>COUNTIFS(Sheet1!P:P, Sheet2!$B11, Sheet1!$C:$C, Sheet2!$E$4)/COUNTIF(Sheet1!$C:$C,  Sheet2!$E$4)</f>
        <v>0</v>
      </c>
      <c r="L77" s="4">
        <f>COUNTIFS(Sheet1!Q:Q, Sheet2!$B11, Sheet1!$C:$C, Sheet2!$E$4)/COUNTIF(Sheet1!$C:$C,  Sheet2!$E$4)</f>
        <v>0</v>
      </c>
      <c r="M77" s="4">
        <f>COUNTIFS(Sheet1!R:R, Sheet2!$B11, Sheet1!$C:$C, Sheet2!$E$4)/COUNTIF(Sheet1!$C:$C,  Sheet2!$E$4)</f>
        <v>0</v>
      </c>
      <c r="N77" s="4">
        <f>COUNTIFS(Sheet1!S:S, Sheet2!$B11, Sheet1!$C:$C, Sheet2!$E$4)/COUNTIF(Sheet1!$C:$C,  Sheet2!$E$4)</f>
        <v>0</v>
      </c>
      <c r="O77" s="4">
        <f>COUNTIFS(Sheet1!T:T, Sheet2!$B11, Sheet1!$C:$C, Sheet2!$E$4)/COUNTIF(Sheet1!$C:$C,  Sheet2!$E$4)</f>
        <v>0</v>
      </c>
      <c r="P77" s="4">
        <f>COUNTIFS(Sheet1!U:U, Sheet2!$B11, Sheet1!$C:$C, Sheet2!$E$4)/COUNTIF(Sheet1!$C:$C,  Sheet2!$E$4)</f>
        <v>0</v>
      </c>
      <c r="Q77" s="4">
        <f>COUNTIFS(Sheet1!V:V, Sheet2!$B11, Sheet1!$C:$C, Sheet2!$E$4)/COUNTIF(Sheet1!$C:$C,  Sheet2!$E$4)</f>
        <v>0</v>
      </c>
      <c r="R77" s="4">
        <f>COUNTIFS(Sheet1!W:W, Sheet2!$B11, Sheet1!$C:$C, Sheet2!$E$4)/COUNTIF(Sheet1!$C:$C,  Sheet2!$E$4)</f>
        <v>0</v>
      </c>
      <c r="S77" s="4">
        <f>COUNTIFS(Sheet1!X:X, Sheet2!$B11, Sheet1!$C:$C, Sheet2!$E$4)/COUNTIF(Sheet1!$C:$C,  Sheet2!$E$4)</f>
        <v>0</v>
      </c>
      <c r="T77" s="4">
        <f>COUNTIFS(Sheet1!Y:Y, Sheet2!$B11, Sheet1!$C:$C, Sheet2!$E$4)/COUNTIF(Sheet1!$C:$C,  Sheet2!$E$4)</f>
        <v>0</v>
      </c>
      <c r="U77" s="4">
        <f>COUNTIFS(Sheet1!Z:Z, Sheet2!$B11, Sheet1!$C:$C, Sheet2!$E$4)/COUNTIF(Sheet1!$C:$C,  Sheet2!$E$4)</f>
        <v>0</v>
      </c>
      <c r="V77" s="4">
        <f>COUNTIFS(Sheet1!AA:AA, Sheet2!$B11, Sheet1!$C:$C, Sheet2!$E$4)/COUNTIF(Sheet1!$C:$C,  Sheet2!$E$4)</f>
        <v>0</v>
      </c>
      <c r="W77" s="4">
        <f>COUNTIFS(Sheet1!AB:AB, Sheet2!$B11, Sheet1!$C:$C, Sheet2!$E$4)/COUNTIF(Sheet1!$C:$C,  Sheet2!$E$4)</f>
        <v>0</v>
      </c>
      <c r="X77" s="4">
        <f>COUNTIFS(Sheet1!AC:AC, Sheet2!$B11, Sheet1!$C:$C, Sheet2!$E$4)/COUNTIF(Sheet1!$C:$C,  Sheet2!$E$4)</f>
        <v>0</v>
      </c>
      <c r="Y77" s="4">
        <f>COUNTIFS(Sheet1!AD:AD, Sheet2!$B11, Sheet1!$C:$C, Sheet2!$E$4)/COUNTIF(Sheet1!$C:$C,  Sheet2!$E$4)</f>
        <v>0</v>
      </c>
      <c r="Z77" s="4">
        <f>COUNTIFS(Sheet1!AE:AE, Sheet2!$B11, Sheet1!$C:$C, Sheet2!$E$4)/COUNTIF(Sheet1!$C:$C,  Sheet2!$E$4)</f>
        <v>0</v>
      </c>
      <c r="AA77" s="9">
        <f>COUNTIFS(Sheet1!AF:AF, Sheet2!$B11, Sheet1!$C:$C, Sheet2!$E$4)/COUNTIF(Sheet1!$C:$C,  Sheet2!$E$4)</f>
        <v>0</v>
      </c>
    </row>
    <row r="78" spans="2:27" x14ac:dyDescent="0.3">
      <c r="B78" s="17" t="s">
        <v>49</v>
      </c>
      <c r="C78" s="14">
        <f>COUNTIFS(Sheet1!H:H, Sheet2!$B12, Sheet1!$C:$C, Sheet2!$E$4)/COUNTIF(Sheet1!$C:$C,  Sheet2!$E$4)</f>
        <v>0</v>
      </c>
      <c r="D78" s="4">
        <f>COUNTIFS(Sheet1!I:I, Sheet2!$B12, Sheet1!$C:$C, Sheet2!$E$4)/COUNTIF(Sheet1!$C:$C,  Sheet2!$E$4)</f>
        <v>0</v>
      </c>
      <c r="E78" s="4">
        <f>COUNTIFS(Sheet1!J:J, Sheet2!$B12, Sheet1!$C:$C, Sheet2!$E$4)/COUNTIF(Sheet1!$C:$C,  Sheet2!$E$4)</f>
        <v>0</v>
      </c>
      <c r="F78" s="4">
        <f>COUNTIFS(Sheet1!K:K, Sheet2!$B12, Sheet1!$C:$C, Sheet2!$E$4)/COUNTIF(Sheet1!$C:$C,  Sheet2!$E$4)</f>
        <v>0</v>
      </c>
      <c r="G78" s="4">
        <f>COUNTIFS(Sheet1!L:L, Sheet2!$B12, Sheet1!$C:$C, Sheet2!$E$4)/COUNTIF(Sheet1!$C:$C,  Sheet2!$E$4)</f>
        <v>0</v>
      </c>
      <c r="H78" s="4">
        <f>COUNTIFS(Sheet1!M:M, Sheet2!$B12, Sheet1!$C:$C, Sheet2!$E$4)/COUNTIF(Sheet1!$C:$C,  Sheet2!$E$4)</f>
        <v>0</v>
      </c>
      <c r="I78" s="4">
        <f>COUNTIFS(Sheet1!N:N, Sheet2!$B12, Sheet1!$C:$C, Sheet2!$E$4)/COUNTIF(Sheet1!$C:$C,  Sheet2!$E$4)</f>
        <v>0</v>
      </c>
      <c r="J78" s="4">
        <f>COUNTIFS(Sheet1!O:O, Sheet2!$B12, Sheet1!$C:$C, Sheet2!$E$4)/COUNTIF(Sheet1!$C:$C,  Sheet2!$E$4)</f>
        <v>0</v>
      </c>
      <c r="K78" s="4">
        <f>COUNTIFS(Sheet1!P:P, Sheet2!$B12, Sheet1!$C:$C, Sheet2!$E$4)/COUNTIF(Sheet1!$C:$C,  Sheet2!$E$4)</f>
        <v>0</v>
      </c>
      <c r="L78" s="4">
        <f>COUNTIFS(Sheet1!Q:Q, Sheet2!$B12, Sheet1!$C:$C, Sheet2!$E$4)/COUNTIF(Sheet1!$C:$C,  Sheet2!$E$4)</f>
        <v>0</v>
      </c>
      <c r="M78" s="4">
        <f>COUNTIFS(Sheet1!R:R, Sheet2!$B12, Sheet1!$C:$C, Sheet2!$E$4)/COUNTIF(Sheet1!$C:$C,  Sheet2!$E$4)</f>
        <v>0</v>
      </c>
      <c r="N78" s="4">
        <f>COUNTIFS(Sheet1!S:S, Sheet2!$B12, Sheet1!$C:$C, Sheet2!$E$4)/COUNTIF(Sheet1!$C:$C,  Sheet2!$E$4)</f>
        <v>0</v>
      </c>
      <c r="O78" s="4">
        <f>COUNTIFS(Sheet1!T:T, Sheet2!$B12, Sheet1!$C:$C, Sheet2!$E$4)/COUNTIF(Sheet1!$C:$C,  Sheet2!$E$4)</f>
        <v>0</v>
      </c>
      <c r="P78" s="4">
        <f>COUNTIFS(Sheet1!U:U, Sheet2!$B12, Sheet1!$C:$C, Sheet2!$E$4)/COUNTIF(Sheet1!$C:$C,  Sheet2!$E$4)</f>
        <v>0</v>
      </c>
      <c r="Q78" s="4">
        <f>COUNTIFS(Sheet1!V:V, Sheet2!$B12, Sheet1!$C:$C, Sheet2!$E$4)/COUNTIF(Sheet1!$C:$C,  Sheet2!$E$4)</f>
        <v>0</v>
      </c>
      <c r="R78" s="4">
        <f>COUNTIFS(Sheet1!W:W, Sheet2!$B12, Sheet1!$C:$C, Sheet2!$E$4)/COUNTIF(Sheet1!$C:$C,  Sheet2!$E$4)</f>
        <v>0</v>
      </c>
      <c r="S78" s="4">
        <f>COUNTIFS(Sheet1!X:X, Sheet2!$B12, Sheet1!$C:$C, Sheet2!$E$4)/COUNTIF(Sheet1!$C:$C,  Sheet2!$E$4)</f>
        <v>0</v>
      </c>
      <c r="T78" s="4">
        <f>COUNTIFS(Sheet1!Y:Y, Sheet2!$B12, Sheet1!$C:$C, Sheet2!$E$4)/COUNTIF(Sheet1!$C:$C,  Sheet2!$E$4)</f>
        <v>0</v>
      </c>
      <c r="U78" s="4">
        <f>COUNTIFS(Sheet1!Z:Z, Sheet2!$B12, Sheet1!$C:$C, Sheet2!$E$4)/COUNTIF(Sheet1!$C:$C,  Sheet2!$E$4)</f>
        <v>0</v>
      </c>
      <c r="V78" s="4">
        <f>COUNTIFS(Sheet1!AA:AA, Sheet2!$B12, Sheet1!$C:$C, Sheet2!$E$4)/COUNTIF(Sheet1!$C:$C,  Sheet2!$E$4)</f>
        <v>0</v>
      </c>
      <c r="W78" s="4">
        <f>COUNTIFS(Sheet1!AB:AB, Sheet2!$B12, Sheet1!$C:$C, Sheet2!$E$4)/COUNTIF(Sheet1!$C:$C,  Sheet2!$E$4)</f>
        <v>0</v>
      </c>
      <c r="X78" s="4">
        <f>COUNTIFS(Sheet1!AC:AC, Sheet2!$B12, Sheet1!$C:$C, Sheet2!$E$4)/COUNTIF(Sheet1!$C:$C,  Sheet2!$E$4)</f>
        <v>0</v>
      </c>
      <c r="Y78" s="4">
        <f>COUNTIFS(Sheet1!AD:AD, Sheet2!$B12, Sheet1!$C:$C, Sheet2!$E$4)/COUNTIF(Sheet1!$C:$C,  Sheet2!$E$4)</f>
        <v>0</v>
      </c>
      <c r="Z78" s="4">
        <f>COUNTIFS(Sheet1!AE:AE, Sheet2!$B12, Sheet1!$C:$C, Sheet2!$E$4)/COUNTIF(Sheet1!$C:$C,  Sheet2!$E$4)</f>
        <v>0</v>
      </c>
      <c r="AA78" s="9">
        <f>COUNTIFS(Sheet1!AF:AF, Sheet2!$B12, Sheet1!$C:$C, Sheet2!$E$4)/COUNTIF(Sheet1!$C:$C,  Sheet2!$E$4)</f>
        <v>0</v>
      </c>
    </row>
    <row r="79" spans="2:27" x14ac:dyDescent="0.3">
      <c r="B79" s="17" t="s">
        <v>50</v>
      </c>
      <c r="C79" s="14">
        <f>COUNTIFS(Sheet1!H:H, Sheet2!$B13, Sheet1!$C:$C, Sheet2!$E$4)/COUNTIF(Sheet1!$C:$C,  Sheet2!$E$4)</f>
        <v>0</v>
      </c>
      <c r="D79" s="4">
        <f>COUNTIFS(Sheet1!I:I, Sheet2!$B13, Sheet1!$C:$C, Sheet2!$E$4)/COUNTIF(Sheet1!$C:$C,  Sheet2!$E$4)</f>
        <v>0</v>
      </c>
      <c r="E79" s="4">
        <f>COUNTIFS(Sheet1!J:J, Sheet2!$B13, Sheet1!$C:$C, Sheet2!$E$4)/COUNTIF(Sheet1!$C:$C,  Sheet2!$E$4)</f>
        <v>0</v>
      </c>
      <c r="F79" s="4">
        <f>COUNTIFS(Sheet1!K:K, Sheet2!$B13, Sheet1!$C:$C, Sheet2!$E$4)/COUNTIF(Sheet1!$C:$C,  Sheet2!$E$4)</f>
        <v>0</v>
      </c>
      <c r="G79" s="4">
        <f>COUNTIFS(Sheet1!L:L, Sheet2!$B13, Sheet1!$C:$C, Sheet2!$E$4)/COUNTIF(Sheet1!$C:$C,  Sheet2!$E$4)</f>
        <v>0</v>
      </c>
      <c r="H79" s="4">
        <f>COUNTIFS(Sheet1!M:M, Sheet2!$B13, Sheet1!$C:$C, Sheet2!$E$4)/COUNTIF(Sheet1!$C:$C,  Sheet2!$E$4)</f>
        <v>0</v>
      </c>
      <c r="I79" s="4">
        <f>COUNTIFS(Sheet1!N:N, Sheet2!$B13, Sheet1!$C:$C, Sheet2!$E$4)/COUNTIF(Sheet1!$C:$C,  Sheet2!$E$4)</f>
        <v>0</v>
      </c>
      <c r="J79" s="4">
        <f>COUNTIFS(Sheet1!O:O, Sheet2!$B13, Sheet1!$C:$C, Sheet2!$E$4)/COUNTIF(Sheet1!$C:$C,  Sheet2!$E$4)</f>
        <v>0</v>
      </c>
      <c r="K79" s="4">
        <f>COUNTIFS(Sheet1!P:P, Sheet2!$B13, Sheet1!$C:$C, Sheet2!$E$4)/COUNTIF(Sheet1!$C:$C,  Sheet2!$E$4)</f>
        <v>0</v>
      </c>
      <c r="L79" s="4">
        <f>COUNTIFS(Sheet1!Q:Q, Sheet2!$B13, Sheet1!$C:$C, Sheet2!$E$4)/COUNTIF(Sheet1!$C:$C,  Sheet2!$E$4)</f>
        <v>0</v>
      </c>
      <c r="M79" s="4">
        <f>COUNTIFS(Sheet1!R:R, Sheet2!$B13, Sheet1!$C:$C, Sheet2!$E$4)/COUNTIF(Sheet1!$C:$C,  Sheet2!$E$4)</f>
        <v>0</v>
      </c>
      <c r="N79" s="4">
        <f>COUNTIFS(Sheet1!S:S, Sheet2!$B13, Sheet1!$C:$C, Sheet2!$E$4)/COUNTIF(Sheet1!$C:$C,  Sheet2!$E$4)</f>
        <v>0</v>
      </c>
      <c r="O79" s="4">
        <f>COUNTIFS(Sheet1!T:T, Sheet2!$B13, Sheet1!$C:$C, Sheet2!$E$4)/COUNTIF(Sheet1!$C:$C,  Sheet2!$E$4)</f>
        <v>0</v>
      </c>
      <c r="P79" s="4">
        <f>COUNTIFS(Sheet1!U:U, Sheet2!$B13, Sheet1!$C:$C, Sheet2!$E$4)/COUNTIF(Sheet1!$C:$C,  Sheet2!$E$4)</f>
        <v>0</v>
      </c>
      <c r="Q79" s="4">
        <f>COUNTIFS(Sheet1!V:V, Sheet2!$B13, Sheet1!$C:$C, Sheet2!$E$4)/COUNTIF(Sheet1!$C:$C,  Sheet2!$E$4)</f>
        <v>0</v>
      </c>
      <c r="R79" s="4">
        <f>COUNTIFS(Sheet1!W:W, Sheet2!$B13, Sheet1!$C:$C, Sheet2!$E$4)/COUNTIF(Sheet1!$C:$C,  Sheet2!$E$4)</f>
        <v>0</v>
      </c>
      <c r="S79" s="4">
        <f>COUNTIFS(Sheet1!X:X, Sheet2!$B13, Sheet1!$C:$C, Sheet2!$E$4)/COUNTIF(Sheet1!$C:$C,  Sheet2!$E$4)</f>
        <v>0</v>
      </c>
      <c r="T79" s="4">
        <f>COUNTIFS(Sheet1!Y:Y, Sheet2!$B13, Sheet1!$C:$C, Sheet2!$E$4)/COUNTIF(Sheet1!$C:$C,  Sheet2!$E$4)</f>
        <v>0</v>
      </c>
      <c r="U79" s="4">
        <f>COUNTIFS(Sheet1!Z:Z, Sheet2!$B13, Sheet1!$C:$C, Sheet2!$E$4)/COUNTIF(Sheet1!$C:$C,  Sheet2!$E$4)</f>
        <v>0</v>
      </c>
      <c r="V79" s="4">
        <f>COUNTIFS(Sheet1!AA:AA, Sheet2!$B13, Sheet1!$C:$C, Sheet2!$E$4)/COUNTIF(Sheet1!$C:$C,  Sheet2!$E$4)</f>
        <v>0</v>
      </c>
      <c r="W79" s="4">
        <f>COUNTIFS(Sheet1!AB:AB, Sheet2!$B13, Sheet1!$C:$C, Sheet2!$E$4)/COUNTIF(Sheet1!$C:$C,  Sheet2!$E$4)</f>
        <v>0</v>
      </c>
      <c r="X79" s="4">
        <f>COUNTIFS(Sheet1!AC:AC, Sheet2!$B13, Sheet1!$C:$C, Sheet2!$E$4)/COUNTIF(Sheet1!$C:$C,  Sheet2!$E$4)</f>
        <v>0</v>
      </c>
      <c r="Y79" s="4">
        <f>COUNTIFS(Sheet1!AD:AD, Sheet2!$B13, Sheet1!$C:$C, Sheet2!$E$4)/COUNTIF(Sheet1!$C:$C,  Sheet2!$E$4)</f>
        <v>0</v>
      </c>
      <c r="Z79" s="4">
        <f>COUNTIFS(Sheet1!AE:AE, Sheet2!$B13, Sheet1!$C:$C, Sheet2!$E$4)/COUNTIF(Sheet1!$C:$C,  Sheet2!$E$4)</f>
        <v>0</v>
      </c>
      <c r="AA79" s="9">
        <f>COUNTIFS(Sheet1!AF:AF, Sheet2!$B13, Sheet1!$C:$C, Sheet2!$E$4)/COUNTIF(Sheet1!$C:$C,  Sheet2!$E$4)</f>
        <v>0</v>
      </c>
    </row>
    <row r="80" spans="2:27" ht="17.25" thickBot="1" x14ac:dyDescent="0.35">
      <c r="B80" s="18" t="s">
        <v>48</v>
      </c>
      <c r="C80" s="15">
        <f>COUNTIFS(Sheet1!H:H, Sheet2!$B14, Sheet1!$C:$C, Sheet2!$E$4)/COUNTIF(Sheet1!$C:$C,  Sheet2!$E$4)</f>
        <v>0</v>
      </c>
      <c r="D80" s="10">
        <f>COUNTIFS(Sheet1!I:I, Sheet2!$B14, Sheet1!$C:$C, Sheet2!$E$4)/COUNTIF(Sheet1!$C:$C,  Sheet2!$E$4)</f>
        <v>0</v>
      </c>
      <c r="E80" s="10">
        <f>COUNTIFS(Sheet1!J:J, Sheet2!$B14, Sheet1!$C:$C, Sheet2!$E$4)/COUNTIF(Sheet1!$C:$C,  Sheet2!$E$4)</f>
        <v>0</v>
      </c>
      <c r="F80" s="10">
        <f>COUNTIFS(Sheet1!K:K, Sheet2!$B14, Sheet1!$C:$C, Sheet2!$E$4)/COUNTIF(Sheet1!$C:$C,  Sheet2!$E$4)</f>
        <v>0</v>
      </c>
      <c r="G80" s="10">
        <f>COUNTIFS(Sheet1!L:L, Sheet2!$B14, Sheet1!$C:$C, Sheet2!$E$4)/COUNTIF(Sheet1!$C:$C,  Sheet2!$E$4)</f>
        <v>0</v>
      </c>
      <c r="H80" s="10">
        <f>COUNTIFS(Sheet1!M:M, Sheet2!$B14, Sheet1!$C:$C, Sheet2!$E$4)/COUNTIF(Sheet1!$C:$C,  Sheet2!$E$4)</f>
        <v>0</v>
      </c>
      <c r="I80" s="10">
        <f>COUNTIFS(Sheet1!N:N, Sheet2!$B14, Sheet1!$C:$C, Sheet2!$E$4)/COUNTIF(Sheet1!$C:$C,  Sheet2!$E$4)</f>
        <v>0</v>
      </c>
      <c r="J80" s="10">
        <f>COUNTIFS(Sheet1!O:O, Sheet2!$B14, Sheet1!$C:$C, Sheet2!$E$4)/COUNTIF(Sheet1!$C:$C,  Sheet2!$E$4)</f>
        <v>0</v>
      </c>
      <c r="K80" s="10">
        <f>COUNTIFS(Sheet1!P:P, Sheet2!$B14, Sheet1!$C:$C, Sheet2!$E$4)/COUNTIF(Sheet1!$C:$C,  Sheet2!$E$4)</f>
        <v>0</v>
      </c>
      <c r="L80" s="10">
        <f>COUNTIFS(Sheet1!Q:Q, Sheet2!$B14, Sheet1!$C:$C, Sheet2!$E$4)/COUNTIF(Sheet1!$C:$C,  Sheet2!$E$4)</f>
        <v>0</v>
      </c>
      <c r="M80" s="10">
        <f>COUNTIFS(Sheet1!R:R, Sheet2!$B14, Sheet1!$C:$C, Sheet2!$E$4)/COUNTIF(Sheet1!$C:$C,  Sheet2!$E$4)</f>
        <v>0</v>
      </c>
      <c r="N80" s="10">
        <f>COUNTIFS(Sheet1!S:S, Sheet2!$B14, Sheet1!$C:$C, Sheet2!$E$4)/COUNTIF(Sheet1!$C:$C,  Sheet2!$E$4)</f>
        <v>0</v>
      </c>
      <c r="O80" s="10">
        <f>COUNTIFS(Sheet1!T:T, Sheet2!$B14, Sheet1!$C:$C, Sheet2!$E$4)/COUNTIF(Sheet1!$C:$C,  Sheet2!$E$4)</f>
        <v>0</v>
      </c>
      <c r="P80" s="10">
        <f>COUNTIFS(Sheet1!U:U, Sheet2!$B14, Sheet1!$C:$C, Sheet2!$E$4)/COUNTIF(Sheet1!$C:$C,  Sheet2!$E$4)</f>
        <v>0</v>
      </c>
      <c r="Q80" s="10">
        <f>COUNTIFS(Sheet1!V:V, Sheet2!$B14, Sheet1!$C:$C, Sheet2!$E$4)/COUNTIF(Sheet1!$C:$C,  Sheet2!$E$4)</f>
        <v>0</v>
      </c>
      <c r="R80" s="10">
        <f>COUNTIFS(Sheet1!W:W, Sheet2!$B14, Sheet1!$C:$C, Sheet2!$E$4)/COUNTIF(Sheet1!$C:$C,  Sheet2!$E$4)</f>
        <v>0</v>
      </c>
      <c r="S80" s="10">
        <f>COUNTIFS(Sheet1!X:X, Sheet2!$B14, Sheet1!$C:$C, Sheet2!$E$4)/COUNTIF(Sheet1!$C:$C,  Sheet2!$E$4)</f>
        <v>0</v>
      </c>
      <c r="T80" s="10">
        <f>COUNTIFS(Sheet1!Y:Y, Sheet2!$B14, Sheet1!$C:$C, Sheet2!$E$4)/COUNTIF(Sheet1!$C:$C,  Sheet2!$E$4)</f>
        <v>0</v>
      </c>
      <c r="U80" s="10">
        <f>COUNTIFS(Sheet1!Z:Z, Sheet2!$B14, Sheet1!$C:$C, Sheet2!$E$4)/COUNTIF(Sheet1!$C:$C,  Sheet2!$E$4)</f>
        <v>0</v>
      </c>
      <c r="V80" s="10">
        <f>COUNTIFS(Sheet1!AA:AA, Sheet2!$B14, Sheet1!$C:$C, Sheet2!$E$4)/COUNTIF(Sheet1!$C:$C,  Sheet2!$E$4)</f>
        <v>0</v>
      </c>
      <c r="W80" s="10">
        <f>COUNTIFS(Sheet1!AB:AB, Sheet2!$B14, Sheet1!$C:$C, Sheet2!$E$4)/COUNTIF(Sheet1!$C:$C,  Sheet2!$E$4)</f>
        <v>0</v>
      </c>
      <c r="X80" s="10">
        <f>COUNTIFS(Sheet1!AC:AC, Sheet2!$B14, Sheet1!$C:$C, Sheet2!$E$4)/COUNTIF(Sheet1!$C:$C,  Sheet2!$E$4)</f>
        <v>0</v>
      </c>
      <c r="Y80" s="10">
        <f>COUNTIFS(Sheet1!AD:AD, Sheet2!$B14, Sheet1!$C:$C, Sheet2!$E$4)/COUNTIF(Sheet1!$C:$C,  Sheet2!$E$4)</f>
        <v>0</v>
      </c>
      <c r="Z80" s="10">
        <f>COUNTIFS(Sheet1!AE:AE, Sheet2!$B14, Sheet1!$C:$C, Sheet2!$E$4)/COUNTIF(Sheet1!$C:$C,  Sheet2!$E$4)</f>
        <v>0</v>
      </c>
      <c r="AA80" s="11">
        <f>COUNTIFS(Sheet1!AF:AF, Sheet2!$B14, Sheet1!$C:$C, Sheet2!$E$4)/COUNTIF(Sheet1!$C:$C,  Sheet2!$E$4)</f>
        <v>0</v>
      </c>
    </row>
    <row r="81" spans="2:27" ht="17.25" thickBot="1" x14ac:dyDescent="0.35"/>
    <row r="82" spans="2:27" ht="17.25" thickBot="1" x14ac:dyDescent="0.35">
      <c r="B82" s="3" t="s">
        <v>63</v>
      </c>
      <c r="C82" s="12">
        <v>0</v>
      </c>
      <c r="D82" s="6">
        <v>1</v>
      </c>
      <c r="E82" s="6">
        <v>2</v>
      </c>
      <c r="F82" s="6">
        <v>3</v>
      </c>
      <c r="G82" s="6">
        <v>4</v>
      </c>
      <c r="H82" s="6">
        <v>5</v>
      </c>
      <c r="I82" s="6">
        <v>6</v>
      </c>
      <c r="J82" s="6">
        <v>7</v>
      </c>
      <c r="K82" s="6">
        <v>8</v>
      </c>
      <c r="L82" s="6">
        <v>9</v>
      </c>
      <c r="M82" s="6">
        <v>10</v>
      </c>
      <c r="N82" s="6">
        <v>11</v>
      </c>
      <c r="O82" s="6">
        <v>12</v>
      </c>
      <c r="P82" s="6">
        <v>13</v>
      </c>
      <c r="Q82" s="6">
        <v>14</v>
      </c>
      <c r="R82" s="6">
        <v>15</v>
      </c>
      <c r="S82" s="6">
        <v>16</v>
      </c>
      <c r="T82" s="6">
        <v>17</v>
      </c>
      <c r="U82" s="6">
        <v>18</v>
      </c>
      <c r="V82" s="6">
        <v>19</v>
      </c>
      <c r="W82" s="6">
        <v>20</v>
      </c>
      <c r="X82" s="6">
        <v>21</v>
      </c>
      <c r="Y82" s="6">
        <v>22</v>
      </c>
      <c r="Z82" s="6">
        <v>23</v>
      </c>
      <c r="AA82" s="7">
        <v>24</v>
      </c>
    </row>
    <row r="83" spans="2:27" x14ac:dyDescent="0.3">
      <c r="B83" s="16" t="s">
        <v>54</v>
      </c>
      <c r="C83" s="13">
        <f>COUNTIFS(Sheet1!H:H, Sheet2!$B1, Sheet1!$C:$C, Sheet2!$E$5)/COUNTIF(Sheet1!$C:$C,  Sheet2!$E$5)</f>
        <v>0</v>
      </c>
      <c r="D83" s="5">
        <f>COUNTIFS(Sheet1!I:I, Sheet2!$B1, Sheet1!$C:$C, Sheet2!$E$5)/COUNTIF(Sheet1!$C:$C,  Sheet2!$E$5)</f>
        <v>0</v>
      </c>
      <c r="E83" s="5">
        <f>COUNTIFS(Sheet1!J:J, Sheet2!$B1, Sheet1!$C:$C, Sheet2!$E$5)/COUNTIF(Sheet1!$C:$C,  Sheet2!$E$5)</f>
        <v>0</v>
      </c>
      <c r="F83" s="5">
        <f>COUNTIFS(Sheet1!K:K, Sheet2!$B1, Sheet1!$C:$C, Sheet2!$E$5)/COUNTIF(Sheet1!$C:$C,  Sheet2!$E$5)</f>
        <v>0</v>
      </c>
      <c r="G83" s="5">
        <f>COUNTIFS(Sheet1!L:L, Sheet2!$B1, Sheet1!$C:$C, Sheet2!$E$5)/COUNTIF(Sheet1!$C:$C,  Sheet2!$E$5)</f>
        <v>0</v>
      </c>
      <c r="H83" s="5">
        <f>COUNTIFS(Sheet1!M:M, Sheet2!$B1, Sheet1!$C:$C, Sheet2!$E$5)/COUNTIF(Sheet1!$C:$C,  Sheet2!$E$5)</f>
        <v>0</v>
      </c>
      <c r="I83" s="5">
        <f>COUNTIFS(Sheet1!N:N, Sheet2!$B1, Sheet1!$C:$C, Sheet2!$E$5)/COUNTIF(Sheet1!$C:$C,  Sheet2!$E$5)</f>
        <v>0</v>
      </c>
      <c r="J83" s="5">
        <f>COUNTIFS(Sheet1!O:O, Sheet2!$B1, Sheet1!$C:$C, Sheet2!$E$5)/COUNTIF(Sheet1!$C:$C,  Sheet2!$E$5)</f>
        <v>0</v>
      </c>
      <c r="K83" s="5">
        <f>COUNTIFS(Sheet1!P:P, Sheet2!$B1, Sheet1!$C:$C, Sheet2!$E$5)/COUNTIF(Sheet1!$C:$C,  Sheet2!$E$5)</f>
        <v>0</v>
      </c>
      <c r="L83" s="5">
        <f>COUNTIFS(Sheet1!Q:Q, Sheet2!$B1, Sheet1!$C:$C, Sheet2!$E$5)/COUNTIF(Sheet1!$C:$C,  Sheet2!$E$5)</f>
        <v>0</v>
      </c>
      <c r="M83" s="5">
        <f>COUNTIFS(Sheet1!R:R, Sheet2!$B1, Sheet1!$C:$C, Sheet2!$E$5)/COUNTIF(Sheet1!$C:$C,  Sheet2!$E$5)</f>
        <v>0</v>
      </c>
      <c r="N83" s="5">
        <f>COUNTIFS(Sheet1!S:S, Sheet2!$B1, Sheet1!$C:$C, Sheet2!$E$5)/COUNTIF(Sheet1!$C:$C,  Sheet2!$E$5)</f>
        <v>0</v>
      </c>
      <c r="O83" s="5">
        <f>COUNTIFS(Sheet1!T:T, Sheet2!$B1, Sheet1!$C:$C, Sheet2!$E$5)/COUNTIF(Sheet1!$C:$C,  Sheet2!$E$5)</f>
        <v>0</v>
      </c>
      <c r="P83" s="5">
        <f>COUNTIFS(Sheet1!U:U, Sheet2!$B1, Sheet1!$C:$C, Sheet2!$E$5)/COUNTIF(Sheet1!$C:$C,  Sheet2!$E$5)</f>
        <v>0</v>
      </c>
      <c r="Q83" s="5">
        <f>COUNTIFS(Sheet1!V:V, Sheet2!$B1, Sheet1!$C:$C, Sheet2!$E$5)/COUNTIF(Sheet1!$C:$C,  Sheet2!$E$5)</f>
        <v>2.7027027027027029E-2</v>
      </c>
      <c r="R83" s="5">
        <f>COUNTIFS(Sheet1!W:W, Sheet2!$B1, Sheet1!$C:$C, Sheet2!$E$5)/COUNTIF(Sheet1!$C:$C,  Sheet2!$E$5)</f>
        <v>2.7027027027027029E-2</v>
      </c>
      <c r="S83" s="5">
        <f>COUNTIFS(Sheet1!X:X, Sheet2!$B1, Sheet1!$C:$C, Sheet2!$E$5)/COUNTIF(Sheet1!$C:$C,  Sheet2!$E$5)</f>
        <v>2.7027027027027029E-2</v>
      </c>
      <c r="T83" s="5">
        <f>COUNTIFS(Sheet1!Y:Y, Sheet2!$B1, Sheet1!$C:$C, Sheet2!$E$5)/COUNTIF(Sheet1!$C:$C,  Sheet2!$E$5)</f>
        <v>0</v>
      </c>
      <c r="U83" s="5">
        <f>COUNTIFS(Sheet1!Z:Z, Sheet2!$B1, Sheet1!$C:$C, Sheet2!$E$5)/COUNTIF(Sheet1!$C:$C,  Sheet2!$E$5)</f>
        <v>2.7027027027027029E-2</v>
      </c>
      <c r="V83" s="5">
        <f>COUNTIFS(Sheet1!AA:AA, Sheet2!$B1, Sheet1!$C:$C, Sheet2!$E$5)/COUNTIF(Sheet1!$C:$C,  Sheet2!$E$5)</f>
        <v>0</v>
      </c>
      <c r="W83" s="5">
        <f>COUNTIFS(Sheet1!AB:AB, Sheet2!$B1, Sheet1!$C:$C, Sheet2!$E$5)/COUNTIF(Sheet1!$C:$C,  Sheet2!$E$5)</f>
        <v>0</v>
      </c>
      <c r="X83" s="5">
        <f>COUNTIFS(Sheet1!AC:AC, Sheet2!$B1, Sheet1!$C:$C, Sheet2!$E$5)/COUNTIF(Sheet1!$C:$C,  Sheet2!$E$5)</f>
        <v>0</v>
      </c>
      <c r="Y83" s="5">
        <f>COUNTIFS(Sheet1!AD:AD, Sheet2!$B1, Sheet1!$C:$C, Sheet2!$E$5)/COUNTIF(Sheet1!$C:$C,  Sheet2!$E$5)</f>
        <v>0</v>
      </c>
      <c r="Z83" s="5">
        <f>COUNTIFS(Sheet1!AE:AE, Sheet2!$B1, Sheet1!$C:$C, Sheet2!$E$5)/COUNTIF(Sheet1!$C:$C,  Sheet2!$E$5)</f>
        <v>0</v>
      </c>
      <c r="AA83" s="8">
        <f>COUNTIFS(Sheet1!AF:AF, Sheet2!$B1, Sheet1!$C:$C, Sheet2!$E$5)/COUNTIF(Sheet1!$C:$C,  Sheet2!$E$5)</f>
        <v>0</v>
      </c>
    </row>
    <row r="84" spans="2:27" x14ac:dyDescent="0.3">
      <c r="B84" s="17" t="s">
        <v>5</v>
      </c>
      <c r="C84" s="14">
        <f>COUNTIFS(Sheet1!H:H, Sheet2!$B2, Sheet1!$C:$C, Sheet2!$E$5)/COUNTIF(Sheet1!$C:$C,  Sheet2!$E$5)</f>
        <v>1</v>
      </c>
      <c r="D84" s="4">
        <f>COUNTIFS(Sheet1!I:I, Sheet2!$B2, Sheet1!$C:$C, Sheet2!$E$5)/COUNTIF(Sheet1!$C:$C,  Sheet2!$E$5)</f>
        <v>1</v>
      </c>
      <c r="E84" s="4">
        <f>COUNTIFS(Sheet1!J:J, Sheet2!$B2, Sheet1!$C:$C, Sheet2!$E$5)/COUNTIF(Sheet1!$C:$C,  Sheet2!$E$5)</f>
        <v>1</v>
      </c>
      <c r="F84" s="4">
        <f>COUNTIFS(Sheet1!K:K, Sheet2!$B2, Sheet1!$C:$C, Sheet2!$E$5)/COUNTIF(Sheet1!$C:$C,  Sheet2!$E$5)</f>
        <v>1</v>
      </c>
      <c r="G84" s="4">
        <f>COUNTIFS(Sheet1!L:L, Sheet2!$B2, Sheet1!$C:$C, Sheet2!$E$5)/COUNTIF(Sheet1!$C:$C,  Sheet2!$E$5)</f>
        <v>1</v>
      </c>
      <c r="H84" s="4">
        <f>COUNTIFS(Sheet1!M:M, Sheet2!$B2, Sheet1!$C:$C, Sheet2!$E$5)/COUNTIF(Sheet1!$C:$C,  Sheet2!$E$5)</f>
        <v>1</v>
      </c>
      <c r="I84" s="4">
        <f>COUNTIFS(Sheet1!N:N, Sheet2!$B2, Sheet1!$C:$C, Sheet2!$E$5)/COUNTIF(Sheet1!$C:$C,  Sheet2!$E$5)</f>
        <v>1</v>
      </c>
      <c r="J84" s="4">
        <f>COUNTIFS(Sheet1!O:O, Sheet2!$B2, Sheet1!$C:$C, Sheet2!$E$5)/COUNTIF(Sheet1!$C:$C,  Sheet2!$E$5)</f>
        <v>1</v>
      </c>
      <c r="K84" s="4">
        <f>COUNTIFS(Sheet1!P:P, Sheet2!$B2, Sheet1!$C:$C, Sheet2!$E$5)/COUNTIF(Sheet1!$C:$C,  Sheet2!$E$5)</f>
        <v>0.81081081081081086</v>
      </c>
      <c r="L84" s="4">
        <f>COUNTIFS(Sheet1!Q:Q, Sheet2!$B2, Sheet1!$C:$C, Sheet2!$E$5)/COUNTIF(Sheet1!$C:$C,  Sheet2!$E$5)</f>
        <v>0.59459459459459463</v>
      </c>
      <c r="M84" s="4">
        <f>COUNTIFS(Sheet1!R:R, Sheet2!$B2, Sheet1!$C:$C, Sheet2!$E$5)/COUNTIF(Sheet1!$C:$C,  Sheet2!$E$5)</f>
        <v>0.43243243243243246</v>
      </c>
      <c r="N84" s="4">
        <f>COUNTIFS(Sheet1!S:S, Sheet2!$B2, Sheet1!$C:$C, Sheet2!$E$5)/COUNTIF(Sheet1!$C:$C,  Sheet2!$E$5)</f>
        <v>0.56756756756756754</v>
      </c>
      <c r="O84" s="4">
        <f>COUNTIFS(Sheet1!T:T, Sheet2!$B2, Sheet1!$C:$C, Sheet2!$E$5)/COUNTIF(Sheet1!$C:$C,  Sheet2!$E$5)</f>
        <v>0.78378378378378377</v>
      </c>
      <c r="P84" s="4">
        <f>COUNTIFS(Sheet1!U:U, Sheet2!$B2, Sheet1!$C:$C, Sheet2!$E$5)/COUNTIF(Sheet1!$C:$C,  Sheet2!$E$5)</f>
        <v>0.7567567567567568</v>
      </c>
      <c r="Q84" s="4">
        <f>COUNTIFS(Sheet1!V:V, Sheet2!$B2, Sheet1!$C:$C, Sheet2!$E$5)/COUNTIF(Sheet1!$C:$C,  Sheet2!$E$5)</f>
        <v>0.72972972972972971</v>
      </c>
      <c r="R84" s="4">
        <f>COUNTIFS(Sheet1!W:W, Sheet2!$B2, Sheet1!$C:$C, Sheet2!$E$5)/COUNTIF(Sheet1!$C:$C,  Sheet2!$E$5)</f>
        <v>0.59459459459459463</v>
      </c>
      <c r="S84" s="4">
        <f>COUNTIFS(Sheet1!X:X, Sheet2!$B2, Sheet1!$C:$C, Sheet2!$E$5)/COUNTIF(Sheet1!$C:$C,  Sheet2!$E$5)</f>
        <v>0.56756756756756754</v>
      </c>
      <c r="T84" s="4">
        <f>COUNTIFS(Sheet1!Y:Y, Sheet2!$B2, Sheet1!$C:$C, Sheet2!$E$5)/COUNTIF(Sheet1!$C:$C,  Sheet2!$E$5)</f>
        <v>0.78378378378378377</v>
      </c>
      <c r="U84" s="4">
        <f>COUNTIFS(Sheet1!Z:Z, Sheet2!$B2, Sheet1!$C:$C, Sheet2!$E$5)/COUNTIF(Sheet1!$C:$C,  Sheet2!$E$5)</f>
        <v>0.97297297297297303</v>
      </c>
      <c r="V84" s="4">
        <f>COUNTIFS(Sheet1!AA:AA, Sheet2!$B2, Sheet1!$C:$C, Sheet2!$E$5)/COUNTIF(Sheet1!$C:$C,  Sheet2!$E$5)</f>
        <v>1</v>
      </c>
      <c r="W84" s="4">
        <f>COUNTIFS(Sheet1!AB:AB, Sheet2!$B2, Sheet1!$C:$C, Sheet2!$E$5)/COUNTIF(Sheet1!$C:$C,  Sheet2!$E$5)</f>
        <v>1</v>
      </c>
      <c r="X84" s="4">
        <f>COUNTIFS(Sheet1!AC:AC, Sheet2!$B2, Sheet1!$C:$C, Sheet2!$E$5)/COUNTIF(Sheet1!$C:$C,  Sheet2!$E$5)</f>
        <v>1</v>
      </c>
      <c r="Y84" s="4">
        <f>COUNTIFS(Sheet1!AD:AD, Sheet2!$B2, Sheet1!$C:$C, Sheet2!$E$5)/COUNTIF(Sheet1!$C:$C,  Sheet2!$E$5)</f>
        <v>1</v>
      </c>
      <c r="Z84" s="4">
        <f>COUNTIFS(Sheet1!AE:AE, Sheet2!$B2, Sheet1!$C:$C, Sheet2!$E$5)/COUNTIF(Sheet1!$C:$C,  Sheet2!$E$5)</f>
        <v>1</v>
      </c>
      <c r="AA84" s="9">
        <f>COUNTIFS(Sheet1!AF:AF, Sheet2!$B2, Sheet1!$C:$C, Sheet2!$E$5)/COUNTIF(Sheet1!$C:$C,  Sheet2!$E$5)</f>
        <v>1</v>
      </c>
    </row>
    <row r="85" spans="2:27" x14ac:dyDescent="0.3">
      <c r="B85" s="17" t="s">
        <v>6</v>
      </c>
      <c r="C85" s="14">
        <f>COUNTIFS(Sheet1!H:H, Sheet2!$B3, Sheet1!$C:$C, Sheet2!$E$5)/COUNTIF(Sheet1!$C:$C,  Sheet2!$E$5)</f>
        <v>0</v>
      </c>
      <c r="D85" s="4">
        <f>COUNTIFS(Sheet1!I:I, Sheet2!$B3, Sheet1!$C:$C, Sheet2!$E$5)/COUNTIF(Sheet1!$C:$C,  Sheet2!$E$5)</f>
        <v>0</v>
      </c>
      <c r="E85" s="4">
        <f>COUNTIFS(Sheet1!J:J, Sheet2!$B3, Sheet1!$C:$C, Sheet2!$E$5)/COUNTIF(Sheet1!$C:$C,  Sheet2!$E$5)</f>
        <v>0</v>
      </c>
      <c r="F85" s="4">
        <f>COUNTIFS(Sheet1!K:K, Sheet2!$B3, Sheet1!$C:$C, Sheet2!$E$5)/COUNTIF(Sheet1!$C:$C,  Sheet2!$E$5)</f>
        <v>0</v>
      </c>
      <c r="G85" s="4">
        <f>COUNTIFS(Sheet1!L:L, Sheet2!$B3, Sheet1!$C:$C, Sheet2!$E$5)/COUNTIF(Sheet1!$C:$C,  Sheet2!$E$5)</f>
        <v>0</v>
      </c>
      <c r="H85" s="4">
        <f>COUNTIFS(Sheet1!M:M, Sheet2!$B3, Sheet1!$C:$C, Sheet2!$E$5)/COUNTIF(Sheet1!$C:$C,  Sheet2!$E$5)</f>
        <v>0</v>
      </c>
      <c r="I85" s="4">
        <f>COUNTIFS(Sheet1!N:N, Sheet2!$B3, Sheet1!$C:$C, Sheet2!$E$5)/COUNTIF(Sheet1!$C:$C,  Sheet2!$E$5)</f>
        <v>0</v>
      </c>
      <c r="J85" s="4">
        <f>COUNTIFS(Sheet1!O:O, Sheet2!$B3, Sheet1!$C:$C, Sheet2!$E$5)/COUNTIF(Sheet1!$C:$C,  Sheet2!$E$5)</f>
        <v>0</v>
      </c>
      <c r="K85" s="4">
        <f>COUNTIFS(Sheet1!P:P, Sheet2!$B3, Sheet1!$C:$C, Sheet2!$E$5)/COUNTIF(Sheet1!$C:$C,  Sheet2!$E$5)</f>
        <v>0.16216216216216217</v>
      </c>
      <c r="L85" s="4">
        <f>COUNTIFS(Sheet1!Q:Q, Sheet2!$B3, Sheet1!$C:$C, Sheet2!$E$5)/COUNTIF(Sheet1!$C:$C,  Sheet2!$E$5)</f>
        <v>0.27027027027027029</v>
      </c>
      <c r="M85" s="4">
        <f>COUNTIFS(Sheet1!R:R, Sheet2!$B3, Sheet1!$C:$C, Sheet2!$E$5)/COUNTIF(Sheet1!$C:$C,  Sheet2!$E$5)</f>
        <v>0.35135135135135137</v>
      </c>
      <c r="N85" s="4">
        <f>COUNTIFS(Sheet1!S:S, Sheet2!$B3, Sheet1!$C:$C, Sheet2!$E$5)/COUNTIF(Sheet1!$C:$C,  Sheet2!$E$5)</f>
        <v>0.29729729729729731</v>
      </c>
      <c r="O85" s="4">
        <f>COUNTIFS(Sheet1!T:T, Sheet2!$B3, Sheet1!$C:$C, Sheet2!$E$5)/COUNTIF(Sheet1!$C:$C,  Sheet2!$E$5)</f>
        <v>0.10810810810810811</v>
      </c>
      <c r="P85" s="4">
        <f>COUNTIFS(Sheet1!U:U, Sheet2!$B3, Sheet1!$C:$C, Sheet2!$E$5)/COUNTIF(Sheet1!$C:$C,  Sheet2!$E$5)</f>
        <v>0.1891891891891892</v>
      </c>
      <c r="Q85" s="4">
        <f>COUNTIFS(Sheet1!V:V, Sheet2!$B3, Sheet1!$C:$C, Sheet2!$E$5)/COUNTIF(Sheet1!$C:$C,  Sheet2!$E$5)</f>
        <v>0.24324324324324326</v>
      </c>
      <c r="R85" s="4">
        <f>COUNTIFS(Sheet1!W:W, Sheet2!$B3, Sheet1!$C:$C, Sheet2!$E$5)/COUNTIF(Sheet1!$C:$C,  Sheet2!$E$5)</f>
        <v>0.24324324324324326</v>
      </c>
      <c r="S85" s="4">
        <f>COUNTIFS(Sheet1!X:X, Sheet2!$B3, Sheet1!$C:$C, Sheet2!$E$5)/COUNTIF(Sheet1!$C:$C,  Sheet2!$E$5)</f>
        <v>0.29729729729729731</v>
      </c>
      <c r="T85" s="4">
        <f>COUNTIFS(Sheet1!Y:Y, Sheet2!$B3, Sheet1!$C:$C, Sheet2!$E$5)/COUNTIF(Sheet1!$C:$C,  Sheet2!$E$5)</f>
        <v>0.13513513513513514</v>
      </c>
      <c r="U85" s="4">
        <f>COUNTIFS(Sheet1!Z:Z, Sheet2!$B3, Sheet1!$C:$C, Sheet2!$E$5)/COUNTIF(Sheet1!$C:$C,  Sheet2!$E$5)</f>
        <v>0</v>
      </c>
      <c r="V85" s="4">
        <f>COUNTIFS(Sheet1!AA:AA, Sheet2!$B3, Sheet1!$C:$C, Sheet2!$E$5)/COUNTIF(Sheet1!$C:$C,  Sheet2!$E$5)</f>
        <v>0</v>
      </c>
      <c r="W85" s="4">
        <f>COUNTIFS(Sheet1!AB:AB, Sheet2!$B3, Sheet1!$C:$C, Sheet2!$E$5)/COUNTIF(Sheet1!$C:$C,  Sheet2!$E$5)</f>
        <v>0</v>
      </c>
      <c r="X85" s="4">
        <f>COUNTIFS(Sheet1!AC:AC, Sheet2!$B3, Sheet1!$C:$C, Sheet2!$E$5)/COUNTIF(Sheet1!$C:$C,  Sheet2!$E$5)</f>
        <v>0</v>
      </c>
      <c r="Y85" s="4">
        <f>COUNTIFS(Sheet1!AD:AD, Sheet2!$B3, Sheet1!$C:$C, Sheet2!$E$5)/COUNTIF(Sheet1!$C:$C,  Sheet2!$E$5)</f>
        <v>0</v>
      </c>
      <c r="Z85" s="4">
        <f>COUNTIFS(Sheet1!AE:AE, Sheet2!$B3, Sheet1!$C:$C, Sheet2!$E$5)/COUNTIF(Sheet1!$C:$C,  Sheet2!$E$5)</f>
        <v>0</v>
      </c>
      <c r="AA85" s="9">
        <f>COUNTIFS(Sheet1!AF:AF, Sheet2!$B3, Sheet1!$C:$C, Sheet2!$E$5)/COUNTIF(Sheet1!$C:$C,  Sheet2!$E$5)</f>
        <v>0</v>
      </c>
    </row>
    <row r="86" spans="2:27" x14ac:dyDescent="0.3">
      <c r="B86" s="17" t="s">
        <v>7</v>
      </c>
      <c r="C86" s="14">
        <f>COUNTIFS(Sheet1!H:H, Sheet2!$B4, Sheet1!$C:$C, Sheet2!$E$5)/COUNTIF(Sheet1!$C:$C,  Sheet2!$E$5)</f>
        <v>0</v>
      </c>
      <c r="D86" s="4">
        <f>COUNTIFS(Sheet1!I:I, Sheet2!$B4, Sheet1!$C:$C, Sheet2!$E$5)/COUNTIF(Sheet1!$C:$C,  Sheet2!$E$5)</f>
        <v>0</v>
      </c>
      <c r="E86" s="4">
        <f>COUNTIFS(Sheet1!J:J, Sheet2!$B4, Sheet1!$C:$C, Sheet2!$E$5)/COUNTIF(Sheet1!$C:$C,  Sheet2!$E$5)</f>
        <v>0</v>
      </c>
      <c r="F86" s="4">
        <f>COUNTIFS(Sheet1!K:K, Sheet2!$B4, Sheet1!$C:$C, Sheet2!$E$5)/COUNTIF(Sheet1!$C:$C,  Sheet2!$E$5)</f>
        <v>0</v>
      </c>
      <c r="G86" s="4">
        <f>COUNTIFS(Sheet1!L:L, Sheet2!$B4, Sheet1!$C:$C, Sheet2!$E$5)/COUNTIF(Sheet1!$C:$C,  Sheet2!$E$5)</f>
        <v>0</v>
      </c>
      <c r="H86" s="4">
        <f>COUNTIFS(Sheet1!M:M, Sheet2!$B4, Sheet1!$C:$C, Sheet2!$E$5)/COUNTIF(Sheet1!$C:$C,  Sheet2!$E$5)</f>
        <v>0</v>
      </c>
      <c r="I86" s="4">
        <f>COUNTIFS(Sheet1!N:N, Sheet2!$B4, Sheet1!$C:$C, Sheet2!$E$5)/COUNTIF(Sheet1!$C:$C,  Sheet2!$E$5)</f>
        <v>0</v>
      </c>
      <c r="J86" s="4">
        <f>COUNTIFS(Sheet1!O:O, Sheet2!$B4, Sheet1!$C:$C, Sheet2!$E$5)/COUNTIF(Sheet1!$C:$C,  Sheet2!$E$5)</f>
        <v>0</v>
      </c>
      <c r="K86" s="4">
        <f>COUNTIFS(Sheet1!P:P, Sheet2!$B4, Sheet1!$C:$C, Sheet2!$E$5)/COUNTIF(Sheet1!$C:$C,  Sheet2!$E$5)</f>
        <v>2.7027027027027029E-2</v>
      </c>
      <c r="L86" s="4">
        <f>COUNTIFS(Sheet1!Q:Q, Sheet2!$B4, Sheet1!$C:$C, Sheet2!$E$5)/COUNTIF(Sheet1!$C:$C,  Sheet2!$E$5)</f>
        <v>8.1081081081081086E-2</v>
      </c>
      <c r="M86" s="4">
        <f>COUNTIFS(Sheet1!R:R, Sheet2!$B4, Sheet1!$C:$C, Sheet2!$E$5)/COUNTIF(Sheet1!$C:$C,  Sheet2!$E$5)</f>
        <v>8.1081081081081086E-2</v>
      </c>
      <c r="N86" s="4">
        <f>COUNTIFS(Sheet1!S:S, Sheet2!$B4, Sheet1!$C:$C, Sheet2!$E$5)/COUNTIF(Sheet1!$C:$C,  Sheet2!$E$5)</f>
        <v>5.4054054054054057E-2</v>
      </c>
      <c r="O86" s="4">
        <f>COUNTIFS(Sheet1!T:T, Sheet2!$B4, Sheet1!$C:$C, Sheet2!$E$5)/COUNTIF(Sheet1!$C:$C,  Sheet2!$E$5)</f>
        <v>2.7027027027027029E-2</v>
      </c>
      <c r="P86" s="4">
        <f>COUNTIFS(Sheet1!U:U, Sheet2!$B4, Sheet1!$C:$C, Sheet2!$E$5)/COUNTIF(Sheet1!$C:$C,  Sheet2!$E$5)</f>
        <v>0</v>
      </c>
      <c r="Q86" s="4">
        <f>COUNTIFS(Sheet1!V:V, Sheet2!$B4, Sheet1!$C:$C, Sheet2!$E$5)/COUNTIF(Sheet1!$C:$C,  Sheet2!$E$5)</f>
        <v>0</v>
      </c>
      <c r="R86" s="4">
        <f>COUNTIFS(Sheet1!W:W, Sheet2!$B4, Sheet1!$C:$C, Sheet2!$E$5)/COUNTIF(Sheet1!$C:$C,  Sheet2!$E$5)</f>
        <v>2.7027027027027029E-2</v>
      </c>
      <c r="S86" s="4">
        <f>COUNTIFS(Sheet1!X:X, Sheet2!$B4, Sheet1!$C:$C, Sheet2!$E$5)/COUNTIF(Sheet1!$C:$C,  Sheet2!$E$5)</f>
        <v>5.4054054054054057E-2</v>
      </c>
      <c r="T86" s="4">
        <f>COUNTIFS(Sheet1!Y:Y, Sheet2!$B4, Sheet1!$C:$C, Sheet2!$E$5)/COUNTIF(Sheet1!$C:$C,  Sheet2!$E$5)</f>
        <v>2.7027027027027029E-2</v>
      </c>
      <c r="U86" s="4">
        <f>COUNTIFS(Sheet1!Z:Z, Sheet2!$B4, Sheet1!$C:$C, Sheet2!$E$5)/COUNTIF(Sheet1!$C:$C,  Sheet2!$E$5)</f>
        <v>0</v>
      </c>
      <c r="V86" s="4">
        <f>COUNTIFS(Sheet1!AA:AA, Sheet2!$B4, Sheet1!$C:$C, Sheet2!$E$5)/COUNTIF(Sheet1!$C:$C,  Sheet2!$E$5)</f>
        <v>0</v>
      </c>
      <c r="W86" s="4">
        <f>COUNTIFS(Sheet1!AB:AB, Sheet2!$B4, Sheet1!$C:$C, Sheet2!$E$5)/COUNTIF(Sheet1!$C:$C,  Sheet2!$E$5)</f>
        <v>0</v>
      </c>
      <c r="X86" s="4">
        <f>COUNTIFS(Sheet1!AC:AC, Sheet2!$B4, Sheet1!$C:$C, Sheet2!$E$5)/COUNTIF(Sheet1!$C:$C,  Sheet2!$E$5)</f>
        <v>0</v>
      </c>
      <c r="Y86" s="4">
        <f>COUNTIFS(Sheet1!AD:AD, Sheet2!$B4, Sheet1!$C:$C, Sheet2!$E$5)/COUNTIF(Sheet1!$C:$C,  Sheet2!$E$5)</f>
        <v>0</v>
      </c>
      <c r="Z86" s="4">
        <f>COUNTIFS(Sheet1!AE:AE, Sheet2!$B4, Sheet1!$C:$C, Sheet2!$E$5)/COUNTIF(Sheet1!$C:$C,  Sheet2!$E$5)</f>
        <v>0</v>
      </c>
      <c r="AA86" s="9">
        <f>COUNTIFS(Sheet1!AF:AF, Sheet2!$B4, Sheet1!$C:$C, Sheet2!$E$5)/COUNTIF(Sheet1!$C:$C,  Sheet2!$E$5)</f>
        <v>0</v>
      </c>
    </row>
    <row r="87" spans="2:27" x14ac:dyDescent="0.3">
      <c r="B87" s="17" t="s">
        <v>8</v>
      </c>
      <c r="C87" s="14">
        <f>COUNTIFS(Sheet1!H:H, Sheet2!$B5, Sheet1!$C:$C, Sheet2!$E$5)/COUNTIF(Sheet1!$C:$C,  Sheet2!$E$5)</f>
        <v>0</v>
      </c>
      <c r="D87" s="4">
        <f>COUNTIFS(Sheet1!I:I, Sheet2!$B5, Sheet1!$C:$C, Sheet2!$E$5)/COUNTIF(Sheet1!$C:$C,  Sheet2!$E$5)</f>
        <v>0</v>
      </c>
      <c r="E87" s="4">
        <f>COUNTIFS(Sheet1!J:J, Sheet2!$B5, Sheet1!$C:$C, Sheet2!$E$5)/COUNTIF(Sheet1!$C:$C,  Sheet2!$E$5)</f>
        <v>0</v>
      </c>
      <c r="F87" s="4">
        <f>COUNTIFS(Sheet1!K:K, Sheet2!$B5, Sheet1!$C:$C, Sheet2!$E$5)/COUNTIF(Sheet1!$C:$C,  Sheet2!$E$5)</f>
        <v>0</v>
      </c>
      <c r="G87" s="4">
        <f>COUNTIFS(Sheet1!L:L, Sheet2!$B5, Sheet1!$C:$C, Sheet2!$E$5)/COUNTIF(Sheet1!$C:$C,  Sheet2!$E$5)</f>
        <v>0</v>
      </c>
      <c r="H87" s="4">
        <f>COUNTIFS(Sheet1!M:M, Sheet2!$B5, Sheet1!$C:$C, Sheet2!$E$5)/COUNTIF(Sheet1!$C:$C,  Sheet2!$E$5)</f>
        <v>0</v>
      </c>
      <c r="I87" s="4">
        <f>COUNTIFS(Sheet1!N:N, Sheet2!$B5, Sheet1!$C:$C, Sheet2!$E$5)/COUNTIF(Sheet1!$C:$C,  Sheet2!$E$5)</f>
        <v>0</v>
      </c>
      <c r="J87" s="4">
        <f>COUNTIFS(Sheet1!O:O, Sheet2!$B5, Sheet1!$C:$C, Sheet2!$E$5)/COUNTIF(Sheet1!$C:$C,  Sheet2!$E$5)</f>
        <v>0</v>
      </c>
      <c r="K87" s="4">
        <f>COUNTIFS(Sheet1!P:P, Sheet2!$B5, Sheet1!$C:$C, Sheet2!$E$5)/COUNTIF(Sheet1!$C:$C,  Sheet2!$E$5)</f>
        <v>0</v>
      </c>
      <c r="L87" s="4">
        <f>COUNTIFS(Sheet1!Q:Q, Sheet2!$B5, Sheet1!$C:$C, Sheet2!$E$5)/COUNTIF(Sheet1!$C:$C,  Sheet2!$E$5)</f>
        <v>5.4054054054054057E-2</v>
      </c>
      <c r="M87" s="4">
        <f>COUNTIFS(Sheet1!R:R, Sheet2!$B5, Sheet1!$C:$C, Sheet2!$E$5)/COUNTIF(Sheet1!$C:$C,  Sheet2!$E$5)</f>
        <v>0.10810810810810811</v>
      </c>
      <c r="N87" s="4">
        <f>COUNTIFS(Sheet1!S:S, Sheet2!$B5, Sheet1!$C:$C, Sheet2!$E$5)/COUNTIF(Sheet1!$C:$C,  Sheet2!$E$5)</f>
        <v>8.1081081081081086E-2</v>
      </c>
      <c r="O87" s="4">
        <f>COUNTIFS(Sheet1!T:T, Sheet2!$B5, Sheet1!$C:$C, Sheet2!$E$5)/COUNTIF(Sheet1!$C:$C,  Sheet2!$E$5)</f>
        <v>5.4054054054054057E-2</v>
      </c>
      <c r="P87" s="4">
        <f>COUNTIFS(Sheet1!U:U, Sheet2!$B5, Sheet1!$C:$C, Sheet2!$E$5)/COUNTIF(Sheet1!$C:$C,  Sheet2!$E$5)</f>
        <v>2.7027027027027029E-2</v>
      </c>
      <c r="Q87" s="4">
        <f>COUNTIFS(Sheet1!V:V, Sheet2!$B5, Sheet1!$C:$C, Sheet2!$E$5)/COUNTIF(Sheet1!$C:$C,  Sheet2!$E$5)</f>
        <v>0</v>
      </c>
      <c r="R87" s="4">
        <f>COUNTIFS(Sheet1!W:W, Sheet2!$B5, Sheet1!$C:$C, Sheet2!$E$5)/COUNTIF(Sheet1!$C:$C,  Sheet2!$E$5)</f>
        <v>8.1081081081081086E-2</v>
      </c>
      <c r="S87" s="4">
        <f>COUNTIFS(Sheet1!X:X, Sheet2!$B5, Sheet1!$C:$C, Sheet2!$E$5)/COUNTIF(Sheet1!$C:$C,  Sheet2!$E$5)</f>
        <v>0</v>
      </c>
      <c r="T87" s="4">
        <f>COUNTIFS(Sheet1!Y:Y, Sheet2!$B5, Sheet1!$C:$C, Sheet2!$E$5)/COUNTIF(Sheet1!$C:$C,  Sheet2!$E$5)</f>
        <v>0</v>
      </c>
      <c r="U87" s="4">
        <f>COUNTIFS(Sheet1!Z:Z, Sheet2!$B5, Sheet1!$C:$C, Sheet2!$E$5)/COUNTIF(Sheet1!$C:$C,  Sheet2!$E$5)</f>
        <v>0</v>
      </c>
      <c r="V87" s="4">
        <f>COUNTIFS(Sheet1!AA:AA, Sheet2!$B5, Sheet1!$C:$C, Sheet2!$E$5)/COUNTIF(Sheet1!$C:$C,  Sheet2!$E$5)</f>
        <v>0</v>
      </c>
      <c r="W87" s="4">
        <f>COUNTIFS(Sheet1!AB:AB, Sheet2!$B5, Sheet1!$C:$C, Sheet2!$E$5)/COUNTIF(Sheet1!$C:$C,  Sheet2!$E$5)</f>
        <v>0</v>
      </c>
      <c r="X87" s="4">
        <f>COUNTIFS(Sheet1!AC:AC, Sheet2!$B5, Sheet1!$C:$C, Sheet2!$E$5)/COUNTIF(Sheet1!$C:$C,  Sheet2!$E$5)</f>
        <v>0</v>
      </c>
      <c r="Y87" s="4">
        <f>COUNTIFS(Sheet1!AD:AD, Sheet2!$B5, Sheet1!$C:$C, Sheet2!$E$5)/COUNTIF(Sheet1!$C:$C,  Sheet2!$E$5)</f>
        <v>0</v>
      </c>
      <c r="Z87" s="4">
        <f>COUNTIFS(Sheet1!AE:AE, Sheet2!$B5, Sheet1!$C:$C, Sheet2!$E$5)/COUNTIF(Sheet1!$C:$C,  Sheet2!$E$5)</f>
        <v>0</v>
      </c>
      <c r="AA87" s="9">
        <f>COUNTIFS(Sheet1!AF:AF, Sheet2!$B5, Sheet1!$C:$C, Sheet2!$E$5)/COUNTIF(Sheet1!$C:$C,  Sheet2!$E$5)</f>
        <v>0</v>
      </c>
    </row>
    <row r="88" spans="2:27" x14ac:dyDescent="0.3">
      <c r="B88" s="17" t="s">
        <v>9</v>
      </c>
      <c r="C88" s="14">
        <f>COUNTIFS(Sheet1!H:H, Sheet2!$B6, Sheet1!$C:$C, Sheet2!$E$5)/COUNTIF(Sheet1!$C:$C,  Sheet2!$E$5)</f>
        <v>0</v>
      </c>
      <c r="D88" s="4">
        <f>COUNTIFS(Sheet1!I:I, Sheet2!$B6, Sheet1!$C:$C, Sheet2!$E$5)/COUNTIF(Sheet1!$C:$C,  Sheet2!$E$5)</f>
        <v>0</v>
      </c>
      <c r="E88" s="4">
        <f>COUNTIFS(Sheet1!J:J, Sheet2!$B6, Sheet1!$C:$C, Sheet2!$E$5)/COUNTIF(Sheet1!$C:$C,  Sheet2!$E$5)</f>
        <v>0</v>
      </c>
      <c r="F88" s="4">
        <f>COUNTIFS(Sheet1!K:K, Sheet2!$B6, Sheet1!$C:$C, Sheet2!$E$5)/COUNTIF(Sheet1!$C:$C,  Sheet2!$E$5)</f>
        <v>0</v>
      </c>
      <c r="G88" s="4">
        <f>COUNTIFS(Sheet1!L:L, Sheet2!$B6, Sheet1!$C:$C, Sheet2!$E$5)/COUNTIF(Sheet1!$C:$C,  Sheet2!$E$5)</f>
        <v>0</v>
      </c>
      <c r="H88" s="4">
        <f>COUNTIFS(Sheet1!M:M, Sheet2!$B6, Sheet1!$C:$C, Sheet2!$E$5)/COUNTIF(Sheet1!$C:$C,  Sheet2!$E$5)</f>
        <v>0</v>
      </c>
      <c r="I88" s="4">
        <f>COUNTIFS(Sheet1!N:N, Sheet2!$B6, Sheet1!$C:$C, Sheet2!$E$5)/COUNTIF(Sheet1!$C:$C,  Sheet2!$E$5)</f>
        <v>0</v>
      </c>
      <c r="J88" s="4">
        <f>COUNTIFS(Sheet1!O:O, Sheet2!$B6, Sheet1!$C:$C, Sheet2!$E$5)/COUNTIF(Sheet1!$C:$C,  Sheet2!$E$5)</f>
        <v>0</v>
      </c>
      <c r="K88" s="4">
        <f>COUNTIFS(Sheet1!P:P, Sheet2!$B6, Sheet1!$C:$C, Sheet2!$E$5)/COUNTIF(Sheet1!$C:$C,  Sheet2!$E$5)</f>
        <v>0</v>
      </c>
      <c r="L88" s="4">
        <f>COUNTIFS(Sheet1!Q:Q, Sheet2!$B6, Sheet1!$C:$C, Sheet2!$E$5)/COUNTIF(Sheet1!$C:$C,  Sheet2!$E$5)</f>
        <v>0</v>
      </c>
      <c r="M88" s="4">
        <f>COUNTIFS(Sheet1!R:R, Sheet2!$B6, Sheet1!$C:$C, Sheet2!$E$5)/COUNTIF(Sheet1!$C:$C,  Sheet2!$E$5)</f>
        <v>0</v>
      </c>
      <c r="N88" s="4">
        <f>COUNTIFS(Sheet1!S:S, Sheet2!$B6, Sheet1!$C:$C, Sheet2!$E$5)/COUNTIF(Sheet1!$C:$C,  Sheet2!$E$5)</f>
        <v>0</v>
      </c>
      <c r="O88" s="4">
        <f>COUNTIFS(Sheet1!T:T, Sheet2!$B6, Sheet1!$C:$C, Sheet2!$E$5)/COUNTIF(Sheet1!$C:$C,  Sheet2!$E$5)</f>
        <v>0</v>
      </c>
      <c r="P88" s="4">
        <f>COUNTIFS(Sheet1!U:U, Sheet2!$B6, Sheet1!$C:$C, Sheet2!$E$5)/COUNTIF(Sheet1!$C:$C,  Sheet2!$E$5)</f>
        <v>0</v>
      </c>
      <c r="Q88" s="4">
        <f>COUNTIFS(Sheet1!V:V, Sheet2!$B6, Sheet1!$C:$C, Sheet2!$E$5)/COUNTIF(Sheet1!$C:$C,  Sheet2!$E$5)</f>
        <v>0</v>
      </c>
      <c r="R88" s="4">
        <f>COUNTIFS(Sheet1!W:W, Sheet2!$B6, Sheet1!$C:$C, Sheet2!$E$5)/COUNTIF(Sheet1!$C:$C,  Sheet2!$E$5)</f>
        <v>0</v>
      </c>
      <c r="S88" s="4">
        <f>COUNTIFS(Sheet1!X:X, Sheet2!$B6, Sheet1!$C:$C, Sheet2!$E$5)/COUNTIF(Sheet1!$C:$C,  Sheet2!$E$5)</f>
        <v>0</v>
      </c>
      <c r="T88" s="4">
        <f>COUNTIFS(Sheet1!Y:Y, Sheet2!$B6, Sheet1!$C:$C, Sheet2!$E$5)/COUNTIF(Sheet1!$C:$C,  Sheet2!$E$5)</f>
        <v>0</v>
      </c>
      <c r="U88" s="4">
        <f>COUNTIFS(Sheet1!Z:Z, Sheet2!$B6, Sheet1!$C:$C, Sheet2!$E$5)/COUNTIF(Sheet1!$C:$C,  Sheet2!$E$5)</f>
        <v>0</v>
      </c>
      <c r="V88" s="4">
        <f>COUNTIFS(Sheet1!AA:AA, Sheet2!$B6, Sheet1!$C:$C, Sheet2!$E$5)/COUNTIF(Sheet1!$C:$C,  Sheet2!$E$5)</f>
        <v>0</v>
      </c>
      <c r="W88" s="4">
        <f>COUNTIFS(Sheet1!AB:AB, Sheet2!$B6, Sheet1!$C:$C, Sheet2!$E$5)/COUNTIF(Sheet1!$C:$C,  Sheet2!$E$5)</f>
        <v>0</v>
      </c>
      <c r="X88" s="4">
        <f>COUNTIFS(Sheet1!AC:AC, Sheet2!$B6, Sheet1!$C:$C, Sheet2!$E$5)/COUNTIF(Sheet1!$C:$C,  Sheet2!$E$5)</f>
        <v>0</v>
      </c>
      <c r="Y88" s="4">
        <f>COUNTIFS(Sheet1!AD:AD, Sheet2!$B6, Sheet1!$C:$C, Sheet2!$E$5)/COUNTIF(Sheet1!$C:$C,  Sheet2!$E$5)</f>
        <v>0</v>
      </c>
      <c r="Z88" s="4">
        <f>COUNTIFS(Sheet1!AE:AE, Sheet2!$B6, Sheet1!$C:$C, Sheet2!$E$5)/COUNTIF(Sheet1!$C:$C,  Sheet2!$E$5)</f>
        <v>0</v>
      </c>
      <c r="AA88" s="9">
        <f>COUNTIFS(Sheet1!AF:AF, Sheet2!$B6, Sheet1!$C:$C, Sheet2!$E$5)/COUNTIF(Sheet1!$C:$C,  Sheet2!$E$5)</f>
        <v>0</v>
      </c>
    </row>
    <row r="89" spans="2:27" x14ac:dyDescent="0.3">
      <c r="B89" s="17" t="s">
        <v>10</v>
      </c>
      <c r="C89" s="14">
        <f>COUNTIFS(Sheet1!H:H, Sheet2!$B7, Sheet1!$C:$C, Sheet2!$E$5)/COUNTIF(Sheet1!$C:$C,  Sheet2!$E$5)</f>
        <v>0</v>
      </c>
      <c r="D89" s="4">
        <f>COUNTIFS(Sheet1!I:I, Sheet2!$B7, Sheet1!$C:$C, Sheet2!$E$5)/COUNTIF(Sheet1!$C:$C,  Sheet2!$E$5)</f>
        <v>0</v>
      </c>
      <c r="E89" s="4">
        <f>COUNTIFS(Sheet1!J:J, Sheet2!$B7, Sheet1!$C:$C, Sheet2!$E$5)/COUNTIF(Sheet1!$C:$C,  Sheet2!$E$5)</f>
        <v>0</v>
      </c>
      <c r="F89" s="4">
        <f>COUNTIFS(Sheet1!K:K, Sheet2!$B7, Sheet1!$C:$C, Sheet2!$E$5)/COUNTIF(Sheet1!$C:$C,  Sheet2!$E$5)</f>
        <v>0</v>
      </c>
      <c r="G89" s="4">
        <f>COUNTIFS(Sheet1!L:L, Sheet2!$B7, Sheet1!$C:$C, Sheet2!$E$5)/COUNTIF(Sheet1!$C:$C,  Sheet2!$E$5)</f>
        <v>0</v>
      </c>
      <c r="H89" s="4">
        <f>COUNTIFS(Sheet1!M:M, Sheet2!$B7, Sheet1!$C:$C, Sheet2!$E$5)/COUNTIF(Sheet1!$C:$C,  Sheet2!$E$5)</f>
        <v>0</v>
      </c>
      <c r="I89" s="4">
        <f>COUNTIFS(Sheet1!N:N, Sheet2!$B7, Sheet1!$C:$C, Sheet2!$E$5)/COUNTIF(Sheet1!$C:$C,  Sheet2!$E$5)</f>
        <v>0</v>
      </c>
      <c r="J89" s="4">
        <f>COUNTIFS(Sheet1!O:O, Sheet2!$B7, Sheet1!$C:$C, Sheet2!$E$5)/COUNTIF(Sheet1!$C:$C,  Sheet2!$E$5)</f>
        <v>0</v>
      </c>
      <c r="K89" s="4">
        <f>COUNTIFS(Sheet1!P:P, Sheet2!$B7, Sheet1!$C:$C, Sheet2!$E$5)/COUNTIF(Sheet1!$C:$C,  Sheet2!$E$5)</f>
        <v>0</v>
      </c>
      <c r="L89" s="4">
        <f>COUNTIFS(Sheet1!Q:Q, Sheet2!$B7, Sheet1!$C:$C, Sheet2!$E$5)/COUNTIF(Sheet1!$C:$C,  Sheet2!$E$5)</f>
        <v>0</v>
      </c>
      <c r="M89" s="4">
        <f>COUNTIFS(Sheet1!R:R, Sheet2!$B7, Sheet1!$C:$C, Sheet2!$E$5)/COUNTIF(Sheet1!$C:$C,  Sheet2!$E$5)</f>
        <v>0</v>
      </c>
      <c r="N89" s="4">
        <f>COUNTIFS(Sheet1!S:S, Sheet2!$B7, Sheet1!$C:$C, Sheet2!$E$5)/COUNTIF(Sheet1!$C:$C,  Sheet2!$E$5)</f>
        <v>0</v>
      </c>
      <c r="O89" s="4">
        <f>COUNTIFS(Sheet1!T:T, Sheet2!$B7, Sheet1!$C:$C, Sheet2!$E$5)/COUNTIF(Sheet1!$C:$C,  Sheet2!$E$5)</f>
        <v>2.7027027027027029E-2</v>
      </c>
      <c r="P89" s="4">
        <f>COUNTIFS(Sheet1!U:U, Sheet2!$B7, Sheet1!$C:$C, Sheet2!$E$5)/COUNTIF(Sheet1!$C:$C,  Sheet2!$E$5)</f>
        <v>0</v>
      </c>
      <c r="Q89" s="4">
        <f>COUNTIFS(Sheet1!V:V, Sheet2!$B7, Sheet1!$C:$C, Sheet2!$E$5)/COUNTIF(Sheet1!$C:$C,  Sheet2!$E$5)</f>
        <v>0</v>
      </c>
      <c r="R89" s="4">
        <f>COUNTIFS(Sheet1!W:W, Sheet2!$B7, Sheet1!$C:$C, Sheet2!$E$5)/COUNTIF(Sheet1!$C:$C,  Sheet2!$E$5)</f>
        <v>2.7027027027027029E-2</v>
      </c>
      <c r="S89" s="4">
        <f>COUNTIFS(Sheet1!X:X, Sheet2!$B7, Sheet1!$C:$C, Sheet2!$E$5)/COUNTIF(Sheet1!$C:$C,  Sheet2!$E$5)</f>
        <v>5.4054054054054057E-2</v>
      </c>
      <c r="T89" s="4">
        <f>COUNTIFS(Sheet1!Y:Y, Sheet2!$B7, Sheet1!$C:$C, Sheet2!$E$5)/COUNTIF(Sheet1!$C:$C,  Sheet2!$E$5)</f>
        <v>0</v>
      </c>
      <c r="U89" s="4">
        <f>COUNTIFS(Sheet1!Z:Z, Sheet2!$B7, Sheet1!$C:$C, Sheet2!$E$5)/COUNTIF(Sheet1!$C:$C,  Sheet2!$E$5)</f>
        <v>0</v>
      </c>
      <c r="V89" s="4">
        <f>COUNTIFS(Sheet1!AA:AA, Sheet2!$B7, Sheet1!$C:$C, Sheet2!$E$5)/COUNTIF(Sheet1!$C:$C,  Sheet2!$E$5)</f>
        <v>0</v>
      </c>
      <c r="W89" s="4">
        <f>COUNTIFS(Sheet1!AB:AB, Sheet2!$B7, Sheet1!$C:$C, Sheet2!$E$5)/COUNTIF(Sheet1!$C:$C,  Sheet2!$E$5)</f>
        <v>0</v>
      </c>
      <c r="X89" s="4">
        <f>COUNTIFS(Sheet1!AC:AC, Sheet2!$B7, Sheet1!$C:$C, Sheet2!$E$5)/COUNTIF(Sheet1!$C:$C,  Sheet2!$E$5)</f>
        <v>0</v>
      </c>
      <c r="Y89" s="4">
        <f>COUNTIFS(Sheet1!AD:AD, Sheet2!$B7, Sheet1!$C:$C, Sheet2!$E$5)/COUNTIF(Sheet1!$C:$C,  Sheet2!$E$5)</f>
        <v>0</v>
      </c>
      <c r="Z89" s="4">
        <f>COUNTIFS(Sheet1!AE:AE, Sheet2!$B7, Sheet1!$C:$C, Sheet2!$E$5)/COUNTIF(Sheet1!$C:$C,  Sheet2!$E$5)</f>
        <v>0</v>
      </c>
      <c r="AA89" s="9">
        <f>COUNTIFS(Sheet1!AF:AF, Sheet2!$B7, Sheet1!$C:$C, Sheet2!$E$5)/COUNTIF(Sheet1!$C:$C,  Sheet2!$E$5)</f>
        <v>0</v>
      </c>
    </row>
    <row r="90" spans="2:27" x14ac:dyDescent="0.3">
      <c r="B90" s="17" t="s">
        <v>11</v>
      </c>
      <c r="C90" s="14">
        <f>COUNTIFS(Sheet1!H:H, Sheet2!$B8, Sheet1!$C:$C, Sheet2!$E$5)/COUNTIF(Sheet1!$C:$C,  Sheet2!$E$5)</f>
        <v>0</v>
      </c>
      <c r="D90" s="4">
        <f>COUNTIFS(Sheet1!I:I, Sheet2!$B8, Sheet1!$C:$C, Sheet2!$E$5)/COUNTIF(Sheet1!$C:$C,  Sheet2!$E$5)</f>
        <v>0</v>
      </c>
      <c r="E90" s="4">
        <f>COUNTIFS(Sheet1!J:J, Sheet2!$B8, Sheet1!$C:$C, Sheet2!$E$5)/COUNTIF(Sheet1!$C:$C,  Sheet2!$E$5)</f>
        <v>0</v>
      </c>
      <c r="F90" s="4">
        <f>COUNTIFS(Sheet1!K:K, Sheet2!$B8, Sheet1!$C:$C, Sheet2!$E$5)/COUNTIF(Sheet1!$C:$C,  Sheet2!$E$5)</f>
        <v>0</v>
      </c>
      <c r="G90" s="4">
        <f>COUNTIFS(Sheet1!L:L, Sheet2!$B8, Sheet1!$C:$C, Sheet2!$E$5)/COUNTIF(Sheet1!$C:$C,  Sheet2!$E$5)</f>
        <v>0</v>
      </c>
      <c r="H90" s="4">
        <f>COUNTIFS(Sheet1!M:M, Sheet2!$B8, Sheet1!$C:$C, Sheet2!$E$5)/COUNTIF(Sheet1!$C:$C,  Sheet2!$E$5)</f>
        <v>0</v>
      </c>
      <c r="I90" s="4">
        <f>COUNTIFS(Sheet1!N:N, Sheet2!$B8, Sheet1!$C:$C, Sheet2!$E$5)/COUNTIF(Sheet1!$C:$C,  Sheet2!$E$5)</f>
        <v>0</v>
      </c>
      <c r="J90" s="4">
        <f>COUNTIFS(Sheet1!O:O, Sheet2!$B8, Sheet1!$C:$C, Sheet2!$E$5)/COUNTIF(Sheet1!$C:$C,  Sheet2!$E$5)</f>
        <v>0</v>
      </c>
      <c r="K90" s="4">
        <f>COUNTIFS(Sheet1!P:P, Sheet2!$B8, Sheet1!$C:$C, Sheet2!$E$5)/COUNTIF(Sheet1!$C:$C,  Sheet2!$E$5)</f>
        <v>0</v>
      </c>
      <c r="L90" s="4">
        <f>COUNTIFS(Sheet1!Q:Q, Sheet2!$B8, Sheet1!$C:$C, Sheet2!$E$5)/COUNTIF(Sheet1!$C:$C,  Sheet2!$E$5)</f>
        <v>0</v>
      </c>
      <c r="M90" s="4">
        <f>COUNTIFS(Sheet1!R:R, Sheet2!$B8, Sheet1!$C:$C, Sheet2!$E$5)/COUNTIF(Sheet1!$C:$C,  Sheet2!$E$5)</f>
        <v>0</v>
      </c>
      <c r="N90" s="4">
        <f>COUNTIFS(Sheet1!S:S, Sheet2!$B8, Sheet1!$C:$C, Sheet2!$E$5)/COUNTIF(Sheet1!$C:$C,  Sheet2!$E$5)</f>
        <v>0</v>
      </c>
      <c r="O90" s="4">
        <f>COUNTIFS(Sheet1!T:T, Sheet2!$B8, Sheet1!$C:$C, Sheet2!$E$5)/COUNTIF(Sheet1!$C:$C,  Sheet2!$E$5)</f>
        <v>0</v>
      </c>
      <c r="P90" s="4">
        <f>COUNTIFS(Sheet1!U:U, Sheet2!$B8, Sheet1!$C:$C, Sheet2!$E$5)/COUNTIF(Sheet1!$C:$C,  Sheet2!$E$5)</f>
        <v>0</v>
      </c>
      <c r="Q90" s="4">
        <f>COUNTIFS(Sheet1!V:V, Sheet2!$B8, Sheet1!$C:$C, Sheet2!$E$5)/COUNTIF(Sheet1!$C:$C,  Sheet2!$E$5)</f>
        <v>0</v>
      </c>
      <c r="R90" s="4">
        <f>COUNTIFS(Sheet1!W:W, Sheet2!$B8, Sheet1!$C:$C, Sheet2!$E$5)/COUNTIF(Sheet1!$C:$C,  Sheet2!$E$5)</f>
        <v>0</v>
      </c>
      <c r="S90" s="4">
        <f>COUNTIFS(Sheet1!X:X, Sheet2!$B8, Sheet1!$C:$C, Sheet2!$E$5)/COUNTIF(Sheet1!$C:$C,  Sheet2!$E$5)</f>
        <v>0</v>
      </c>
      <c r="T90" s="4">
        <f>COUNTIFS(Sheet1!Y:Y, Sheet2!$B8, Sheet1!$C:$C, Sheet2!$E$5)/COUNTIF(Sheet1!$C:$C,  Sheet2!$E$5)</f>
        <v>0</v>
      </c>
      <c r="U90" s="4">
        <f>COUNTIFS(Sheet1!Z:Z, Sheet2!$B8, Sheet1!$C:$C, Sheet2!$E$5)/COUNTIF(Sheet1!$C:$C,  Sheet2!$E$5)</f>
        <v>0</v>
      </c>
      <c r="V90" s="4">
        <f>COUNTIFS(Sheet1!AA:AA, Sheet2!$B8, Sheet1!$C:$C, Sheet2!$E$5)/COUNTIF(Sheet1!$C:$C,  Sheet2!$E$5)</f>
        <v>0</v>
      </c>
      <c r="W90" s="4">
        <f>COUNTIFS(Sheet1!AB:AB, Sheet2!$B8, Sheet1!$C:$C, Sheet2!$E$5)/COUNTIF(Sheet1!$C:$C,  Sheet2!$E$5)</f>
        <v>0</v>
      </c>
      <c r="X90" s="4">
        <f>COUNTIFS(Sheet1!AC:AC, Sheet2!$B8, Sheet1!$C:$C, Sheet2!$E$5)/COUNTIF(Sheet1!$C:$C,  Sheet2!$E$5)</f>
        <v>0</v>
      </c>
      <c r="Y90" s="4">
        <f>COUNTIFS(Sheet1!AD:AD, Sheet2!$B8, Sheet1!$C:$C, Sheet2!$E$5)/COUNTIF(Sheet1!$C:$C,  Sheet2!$E$5)</f>
        <v>0</v>
      </c>
      <c r="Z90" s="4">
        <f>COUNTIFS(Sheet1!AE:AE, Sheet2!$B8, Sheet1!$C:$C, Sheet2!$E$5)/COUNTIF(Sheet1!$C:$C,  Sheet2!$E$5)</f>
        <v>0</v>
      </c>
      <c r="AA90" s="9">
        <f>COUNTIFS(Sheet1!AF:AF, Sheet2!$B8, Sheet1!$C:$C, Sheet2!$E$5)/COUNTIF(Sheet1!$C:$C,  Sheet2!$E$5)</f>
        <v>0</v>
      </c>
    </row>
    <row r="91" spans="2:27" x14ac:dyDescent="0.3">
      <c r="B91" s="17" t="s">
        <v>32</v>
      </c>
      <c r="C91" s="14">
        <f>COUNTIFS(Sheet1!H:H, Sheet2!$B9, Sheet1!$C:$C, Sheet2!$E$5)/COUNTIF(Sheet1!$C:$C,  Sheet2!$E$5)</f>
        <v>0</v>
      </c>
      <c r="D91" s="4">
        <f>COUNTIFS(Sheet1!I:I, Sheet2!$B9, Sheet1!$C:$C, Sheet2!$E$5)/COUNTIF(Sheet1!$C:$C,  Sheet2!$E$5)</f>
        <v>0</v>
      </c>
      <c r="E91" s="4">
        <f>COUNTIFS(Sheet1!J:J, Sheet2!$B9, Sheet1!$C:$C, Sheet2!$E$5)/COUNTIF(Sheet1!$C:$C,  Sheet2!$E$5)</f>
        <v>0</v>
      </c>
      <c r="F91" s="4">
        <f>COUNTIFS(Sheet1!K:K, Sheet2!$B9, Sheet1!$C:$C, Sheet2!$E$5)/COUNTIF(Sheet1!$C:$C,  Sheet2!$E$5)</f>
        <v>0</v>
      </c>
      <c r="G91" s="4">
        <f>COUNTIFS(Sheet1!L:L, Sheet2!$B9, Sheet1!$C:$C, Sheet2!$E$5)/COUNTIF(Sheet1!$C:$C,  Sheet2!$E$5)</f>
        <v>0</v>
      </c>
      <c r="H91" s="4">
        <f>COUNTIFS(Sheet1!M:M, Sheet2!$B9, Sheet1!$C:$C, Sheet2!$E$5)/COUNTIF(Sheet1!$C:$C,  Sheet2!$E$5)</f>
        <v>0</v>
      </c>
      <c r="I91" s="4">
        <f>COUNTIFS(Sheet1!N:N, Sheet2!$B9, Sheet1!$C:$C, Sheet2!$E$5)/COUNTIF(Sheet1!$C:$C,  Sheet2!$E$5)</f>
        <v>0</v>
      </c>
      <c r="J91" s="4">
        <f>COUNTIFS(Sheet1!O:O, Sheet2!$B9, Sheet1!$C:$C, Sheet2!$E$5)/COUNTIF(Sheet1!$C:$C,  Sheet2!$E$5)</f>
        <v>0</v>
      </c>
      <c r="K91" s="4">
        <f>COUNTIFS(Sheet1!P:P, Sheet2!$B9, Sheet1!$C:$C, Sheet2!$E$5)/COUNTIF(Sheet1!$C:$C,  Sheet2!$E$5)</f>
        <v>0</v>
      </c>
      <c r="L91" s="4">
        <f>COUNTIFS(Sheet1!Q:Q, Sheet2!$B9, Sheet1!$C:$C, Sheet2!$E$5)/COUNTIF(Sheet1!$C:$C,  Sheet2!$E$5)</f>
        <v>0</v>
      </c>
      <c r="M91" s="4">
        <f>COUNTIFS(Sheet1!R:R, Sheet2!$B9, Sheet1!$C:$C, Sheet2!$E$5)/COUNTIF(Sheet1!$C:$C,  Sheet2!$E$5)</f>
        <v>0</v>
      </c>
      <c r="N91" s="4">
        <f>COUNTIFS(Sheet1!S:S, Sheet2!$B9, Sheet1!$C:$C, Sheet2!$E$5)/COUNTIF(Sheet1!$C:$C,  Sheet2!$E$5)</f>
        <v>0</v>
      </c>
      <c r="O91" s="4">
        <f>COUNTIFS(Sheet1!T:T, Sheet2!$B9, Sheet1!$C:$C, Sheet2!$E$5)/COUNTIF(Sheet1!$C:$C,  Sheet2!$E$5)</f>
        <v>0</v>
      </c>
      <c r="P91" s="4">
        <f>COUNTIFS(Sheet1!U:U, Sheet2!$B9, Sheet1!$C:$C, Sheet2!$E$5)/COUNTIF(Sheet1!$C:$C,  Sheet2!$E$5)</f>
        <v>0</v>
      </c>
      <c r="Q91" s="4">
        <f>COUNTIFS(Sheet1!V:V, Sheet2!$B9, Sheet1!$C:$C, Sheet2!$E$5)/COUNTIF(Sheet1!$C:$C,  Sheet2!$E$5)</f>
        <v>0</v>
      </c>
      <c r="R91" s="4">
        <f>COUNTIFS(Sheet1!W:W, Sheet2!$B9, Sheet1!$C:$C, Sheet2!$E$5)/COUNTIF(Sheet1!$C:$C,  Sheet2!$E$5)</f>
        <v>0</v>
      </c>
      <c r="S91" s="4">
        <f>COUNTIFS(Sheet1!X:X, Sheet2!$B9, Sheet1!$C:$C, Sheet2!$E$5)/COUNTIF(Sheet1!$C:$C,  Sheet2!$E$5)</f>
        <v>0</v>
      </c>
      <c r="T91" s="4">
        <f>COUNTIFS(Sheet1!Y:Y, Sheet2!$B9, Sheet1!$C:$C, Sheet2!$E$5)/COUNTIF(Sheet1!$C:$C,  Sheet2!$E$5)</f>
        <v>0</v>
      </c>
      <c r="U91" s="4">
        <f>COUNTIFS(Sheet1!Z:Z, Sheet2!$B9, Sheet1!$C:$C, Sheet2!$E$5)/COUNTIF(Sheet1!$C:$C,  Sheet2!$E$5)</f>
        <v>0</v>
      </c>
      <c r="V91" s="4">
        <f>COUNTIFS(Sheet1!AA:AA, Sheet2!$B9, Sheet1!$C:$C, Sheet2!$E$5)/COUNTIF(Sheet1!$C:$C,  Sheet2!$E$5)</f>
        <v>0</v>
      </c>
      <c r="W91" s="4">
        <f>COUNTIFS(Sheet1!AB:AB, Sheet2!$B9, Sheet1!$C:$C, Sheet2!$E$5)/COUNTIF(Sheet1!$C:$C,  Sheet2!$E$5)</f>
        <v>0</v>
      </c>
      <c r="X91" s="4">
        <f>COUNTIFS(Sheet1!AC:AC, Sheet2!$B9, Sheet1!$C:$C, Sheet2!$E$5)/COUNTIF(Sheet1!$C:$C,  Sheet2!$E$5)</f>
        <v>0</v>
      </c>
      <c r="Y91" s="4">
        <f>COUNTIFS(Sheet1!AD:AD, Sheet2!$B9, Sheet1!$C:$C, Sheet2!$E$5)/COUNTIF(Sheet1!$C:$C,  Sheet2!$E$5)</f>
        <v>0</v>
      </c>
      <c r="Z91" s="4">
        <f>COUNTIFS(Sheet1!AE:AE, Sheet2!$B9, Sheet1!$C:$C, Sheet2!$E$5)/COUNTIF(Sheet1!$C:$C,  Sheet2!$E$5)</f>
        <v>0</v>
      </c>
      <c r="AA91" s="9">
        <f>COUNTIFS(Sheet1!AF:AF, Sheet2!$B9, Sheet1!$C:$C, Sheet2!$E$5)/COUNTIF(Sheet1!$C:$C,  Sheet2!$E$5)</f>
        <v>0</v>
      </c>
    </row>
    <row r="92" spans="2:27" x14ac:dyDescent="0.3">
      <c r="B92" s="17" t="s">
        <v>33</v>
      </c>
      <c r="C92" s="14">
        <f>COUNTIFS(Sheet1!H:H, Sheet2!$B10, Sheet1!$C:$C, Sheet2!$E$5)/COUNTIF(Sheet1!$C:$C,  Sheet2!$E$5)</f>
        <v>0</v>
      </c>
      <c r="D92" s="4">
        <f>COUNTIFS(Sheet1!I:I, Sheet2!$B10, Sheet1!$C:$C, Sheet2!$E$5)/COUNTIF(Sheet1!$C:$C,  Sheet2!$E$5)</f>
        <v>0</v>
      </c>
      <c r="E92" s="4">
        <f>COUNTIFS(Sheet1!J:J, Sheet2!$B10, Sheet1!$C:$C, Sheet2!$E$5)/COUNTIF(Sheet1!$C:$C,  Sheet2!$E$5)</f>
        <v>0</v>
      </c>
      <c r="F92" s="4">
        <f>COUNTIFS(Sheet1!K:K, Sheet2!$B10, Sheet1!$C:$C, Sheet2!$E$5)/COUNTIF(Sheet1!$C:$C,  Sheet2!$E$5)</f>
        <v>0</v>
      </c>
      <c r="G92" s="4">
        <f>COUNTIFS(Sheet1!L:L, Sheet2!$B10, Sheet1!$C:$C, Sheet2!$E$5)/COUNTIF(Sheet1!$C:$C,  Sheet2!$E$5)</f>
        <v>0</v>
      </c>
      <c r="H92" s="4">
        <f>COUNTIFS(Sheet1!M:M, Sheet2!$B10, Sheet1!$C:$C, Sheet2!$E$5)/COUNTIF(Sheet1!$C:$C,  Sheet2!$E$5)</f>
        <v>0</v>
      </c>
      <c r="I92" s="4">
        <f>COUNTIFS(Sheet1!N:N, Sheet2!$B10, Sheet1!$C:$C, Sheet2!$E$5)/COUNTIF(Sheet1!$C:$C,  Sheet2!$E$5)</f>
        <v>0</v>
      </c>
      <c r="J92" s="4">
        <f>COUNTIFS(Sheet1!O:O, Sheet2!$B10, Sheet1!$C:$C, Sheet2!$E$5)/COUNTIF(Sheet1!$C:$C,  Sheet2!$E$5)</f>
        <v>0</v>
      </c>
      <c r="K92" s="4">
        <f>COUNTIFS(Sheet1!P:P, Sheet2!$B10, Sheet1!$C:$C, Sheet2!$E$5)/COUNTIF(Sheet1!$C:$C,  Sheet2!$E$5)</f>
        <v>0</v>
      </c>
      <c r="L92" s="4">
        <f>COUNTIFS(Sheet1!Q:Q, Sheet2!$B10, Sheet1!$C:$C, Sheet2!$E$5)/COUNTIF(Sheet1!$C:$C,  Sheet2!$E$5)</f>
        <v>0</v>
      </c>
      <c r="M92" s="4">
        <f>COUNTIFS(Sheet1!R:R, Sheet2!$B10, Sheet1!$C:$C, Sheet2!$E$5)/COUNTIF(Sheet1!$C:$C,  Sheet2!$E$5)</f>
        <v>0</v>
      </c>
      <c r="N92" s="4">
        <f>COUNTIFS(Sheet1!S:S, Sheet2!$B10, Sheet1!$C:$C, Sheet2!$E$5)/COUNTIF(Sheet1!$C:$C,  Sheet2!$E$5)</f>
        <v>0</v>
      </c>
      <c r="O92" s="4">
        <f>COUNTIFS(Sheet1!T:T, Sheet2!$B10, Sheet1!$C:$C, Sheet2!$E$5)/COUNTIF(Sheet1!$C:$C,  Sheet2!$E$5)</f>
        <v>0</v>
      </c>
      <c r="P92" s="4">
        <f>COUNTIFS(Sheet1!U:U, Sheet2!$B10, Sheet1!$C:$C, Sheet2!$E$5)/COUNTIF(Sheet1!$C:$C,  Sheet2!$E$5)</f>
        <v>0</v>
      </c>
      <c r="Q92" s="4">
        <f>COUNTIFS(Sheet1!V:V, Sheet2!$B10, Sheet1!$C:$C, Sheet2!$E$5)/COUNTIF(Sheet1!$C:$C,  Sheet2!$E$5)</f>
        <v>0</v>
      </c>
      <c r="R92" s="4">
        <f>COUNTIFS(Sheet1!W:W, Sheet2!$B10, Sheet1!$C:$C, Sheet2!$E$5)/COUNTIF(Sheet1!$C:$C,  Sheet2!$E$5)</f>
        <v>0</v>
      </c>
      <c r="S92" s="4">
        <f>COUNTIFS(Sheet1!X:X, Sheet2!$B10, Sheet1!$C:$C, Sheet2!$E$5)/COUNTIF(Sheet1!$C:$C,  Sheet2!$E$5)</f>
        <v>0</v>
      </c>
      <c r="T92" s="4">
        <f>COUNTIFS(Sheet1!Y:Y, Sheet2!$B10, Sheet1!$C:$C, Sheet2!$E$5)/COUNTIF(Sheet1!$C:$C,  Sheet2!$E$5)</f>
        <v>0</v>
      </c>
      <c r="U92" s="4">
        <f>COUNTIFS(Sheet1!Z:Z, Sheet2!$B10, Sheet1!$C:$C, Sheet2!$E$5)/COUNTIF(Sheet1!$C:$C,  Sheet2!$E$5)</f>
        <v>0</v>
      </c>
      <c r="V92" s="4">
        <f>COUNTIFS(Sheet1!AA:AA, Sheet2!$B10, Sheet1!$C:$C, Sheet2!$E$5)/COUNTIF(Sheet1!$C:$C,  Sheet2!$E$5)</f>
        <v>0</v>
      </c>
      <c r="W92" s="4">
        <f>COUNTIFS(Sheet1!AB:AB, Sheet2!$B10, Sheet1!$C:$C, Sheet2!$E$5)/COUNTIF(Sheet1!$C:$C,  Sheet2!$E$5)</f>
        <v>0</v>
      </c>
      <c r="X92" s="4">
        <f>COUNTIFS(Sheet1!AC:AC, Sheet2!$B10, Sheet1!$C:$C, Sheet2!$E$5)/COUNTIF(Sheet1!$C:$C,  Sheet2!$E$5)</f>
        <v>0</v>
      </c>
      <c r="Y92" s="4">
        <f>COUNTIFS(Sheet1!AD:AD, Sheet2!$B10, Sheet1!$C:$C, Sheet2!$E$5)/COUNTIF(Sheet1!$C:$C,  Sheet2!$E$5)</f>
        <v>0</v>
      </c>
      <c r="Z92" s="4">
        <f>COUNTIFS(Sheet1!AE:AE, Sheet2!$B10, Sheet1!$C:$C, Sheet2!$E$5)/COUNTIF(Sheet1!$C:$C,  Sheet2!$E$5)</f>
        <v>0</v>
      </c>
      <c r="AA92" s="9">
        <f>COUNTIFS(Sheet1!AF:AF, Sheet2!$B10, Sheet1!$C:$C, Sheet2!$E$5)/COUNTIF(Sheet1!$C:$C,  Sheet2!$E$5)</f>
        <v>0</v>
      </c>
    </row>
    <row r="93" spans="2:27" x14ac:dyDescent="0.3">
      <c r="B93" s="17" t="s">
        <v>47</v>
      </c>
      <c r="C93" s="14">
        <f>COUNTIFS(Sheet1!H:H, Sheet2!$B11, Sheet1!$C:$C, Sheet2!$E$5)/COUNTIF(Sheet1!$C:$C,  Sheet2!$E$5)</f>
        <v>0</v>
      </c>
      <c r="D93" s="4">
        <f>COUNTIFS(Sheet1!I:I, Sheet2!$B11, Sheet1!$C:$C, Sheet2!$E$5)/COUNTIF(Sheet1!$C:$C,  Sheet2!$E$5)</f>
        <v>0</v>
      </c>
      <c r="E93" s="4">
        <f>COUNTIFS(Sheet1!J:J, Sheet2!$B11, Sheet1!$C:$C, Sheet2!$E$5)/COUNTIF(Sheet1!$C:$C,  Sheet2!$E$5)</f>
        <v>0</v>
      </c>
      <c r="F93" s="4">
        <f>COUNTIFS(Sheet1!K:K, Sheet2!$B11, Sheet1!$C:$C, Sheet2!$E$5)/COUNTIF(Sheet1!$C:$C,  Sheet2!$E$5)</f>
        <v>0</v>
      </c>
      <c r="G93" s="4">
        <f>COUNTIFS(Sheet1!L:L, Sheet2!$B11, Sheet1!$C:$C, Sheet2!$E$5)/COUNTIF(Sheet1!$C:$C,  Sheet2!$E$5)</f>
        <v>0</v>
      </c>
      <c r="H93" s="4">
        <f>COUNTIFS(Sheet1!M:M, Sheet2!$B11, Sheet1!$C:$C, Sheet2!$E$5)/COUNTIF(Sheet1!$C:$C,  Sheet2!$E$5)</f>
        <v>0</v>
      </c>
      <c r="I93" s="4">
        <f>COUNTIFS(Sheet1!N:N, Sheet2!$B11, Sheet1!$C:$C, Sheet2!$E$5)/COUNTIF(Sheet1!$C:$C,  Sheet2!$E$5)</f>
        <v>0</v>
      </c>
      <c r="J93" s="4">
        <f>COUNTIFS(Sheet1!O:O, Sheet2!$B11, Sheet1!$C:$C, Sheet2!$E$5)/COUNTIF(Sheet1!$C:$C,  Sheet2!$E$5)</f>
        <v>0</v>
      </c>
      <c r="K93" s="4">
        <f>COUNTIFS(Sheet1!P:P, Sheet2!$B11, Sheet1!$C:$C, Sheet2!$E$5)/COUNTIF(Sheet1!$C:$C,  Sheet2!$E$5)</f>
        <v>0</v>
      </c>
      <c r="L93" s="4">
        <f>COUNTIFS(Sheet1!Q:Q, Sheet2!$B11, Sheet1!$C:$C, Sheet2!$E$5)/COUNTIF(Sheet1!$C:$C,  Sheet2!$E$5)</f>
        <v>0</v>
      </c>
      <c r="M93" s="4">
        <f>COUNTIFS(Sheet1!R:R, Sheet2!$B11, Sheet1!$C:$C, Sheet2!$E$5)/COUNTIF(Sheet1!$C:$C,  Sheet2!$E$5)</f>
        <v>0</v>
      </c>
      <c r="N93" s="4">
        <f>COUNTIFS(Sheet1!S:S, Sheet2!$B11, Sheet1!$C:$C, Sheet2!$E$5)/COUNTIF(Sheet1!$C:$C,  Sheet2!$E$5)</f>
        <v>0</v>
      </c>
      <c r="O93" s="4">
        <f>COUNTIFS(Sheet1!T:T, Sheet2!$B11, Sheet1!$C:$C, Sheet2!$E$5)/COUNTIF(Sheet1!$C:$C,  Sheet2!$E$5)</f>
        <v>0</v>
      </c>
      <c r="P93" s="4">
        <f>COUNTIFS(Sheet1!U:U, Sheet2!$B11, Sheet1!$C:$C, Sheet2!$E$5)/COUNTIF(Sheet1!$C:$C,  Sheet2!$E$5)</f>
        <v>0</v>
      </c>
      <c r="Q93" s="4">
        <f>COUNTIFS(Sheet1!V:V, Sheet2!$B11, Sheet1!$C:$C, Sheet2!$E$5)/COUNTIF(Sheet1!$C:$C,  Sheet2!$E$5)</f>
        <v>0</v>
      </c>
      <c r="R93" s="4">
        <f>COUNTIFS(Sheet1!W:W, Sheet2!$B11, Sheet1!$C:$C, Sheet2!$E$5)/COUNTIF(Sheet1!$C:$C,  Sheet2!$E$5)</f>
        <v>0</v>
      </c>
      <c r="S93" s="4">
        <f>COUNTIFS(Sheet1!X:X, Sheet2!$B11, Sheet1!$C:$C, Sheet2!$E$5)/COUNTIF(Sheet1!$C:$C,  Sheet2!$E$5)</f>
        <v>0</v>
      </c>
      <c r="T93" s="4">
        <f>COUNTIFS(Sheet1!Y:Y, Sheet2!$B11, Sheet1!$C:$C, Sheet2!$E$5)/COUNTIF(Sheet1!$C:$C,  Sheet2!$E$5)</f>
        <v>0</v>
      </c>
      <c r="U93" s="4">
        <f>COUNTIFS(Sheet1!Z:Z, Sheet2!$B11, Sheet1!$C:$C, Sheet2!$E$5)/COUNTIF(Sheet1!$C:$C,  Sheet2!$E$5)</f>
        <v>0</v>
      </c>
      <c r="V93" s="4">
        <f>COUNTIFS(Sheet1!AA:AA, Sheet2!$B11, Sheet1!$C:$C, Sheet2!$E$5)/COUNTIF(Sheet1!$C:$C,  Sheet2!$E$5)</f>
        <v>0</v>
      </c>
      <c r="W93" s="4">
        <f>COUNTIFS(Sheet1!AB:AB, Sheet2!$B11, Sheet1!$C:$C, Sheet2!$E$5)/COUNTIF(Sheet1!$C:$C,  Sheet2!$E$5)</f>
        <v>0</v>
      </c>
      <c r="X93" s="4">
        <f>COUNTIFS(Sheet1!AC:AC, Sheet2!$B11, Sheet1!$C:$C, Sheet2!$E$5)/COUNTIF(Sheet1!$C:$C,  Sheet2!$E$5)</f>
        <v>0</v>
      </c>
      <c r="Y93" s="4">
        <f>COUNTIFS(Sheet1!AD:AD, Sheet2!$B11, Sheet1!$C:$C, Sheet2!$E$5)/COUNTIF(Sheet1!$C:$C,  Sheet2!$E$5)</f>
        <v>0</v>
      </c>
      <c r="Z93" s="4">
        <f>COUNTIFS(Sheet1!AE:AE, Sheet2!$B11, Sheet1!$C:$C, Sheet2!$E$5)/COUNTIF(Sheet1!$C:$C,  Sheet2!$E$5)</f>
        <v>0</v>
      </c>
      <c r="AA93" s="9">
        <f>COUNTIFS(Sheet1!AF:AF, Sheet2!$B11, Sheet1!$C:$C, Sheet2!$E$5)/COUNTIF(Sheet1!$C:$C,  Sheet2!$E$5)</f>
        <v>0</v>
      </c>
    </row>
    <row r="94" spans="2:27" x14ac:dyDescent="0.3">
      <c r="B94" s="17" t="s">
        <v>49</v>
      </c>
      <c r="C94" s="14">
        <f>COUNTIFS(Sheet1!H:H, Sheet2!$B12, Sheet1!$C:$C, Sheet2!$E$5)/COUNTIF(Sheet1!$C:$C,  Sheet2!$E$5)</f>
        <v>0</v>
      </c>
      <c r="D94" s="4">
        <f>COUNTIFS(Sheet1!I:I, Sheet2!$B12, Sheet1!$C:$C, Sheet2!$E$5)/COUNTIF(Sheet1!$C:$C,  Sheet2!$E$5)</f>
        <v>0</v>
      </c>
      <c r="E94" s="4">
        <f>COUNTIFS(Sheet1!J:J, Sheet2!$B12, Sheet1!$C:$C, Sheet2!$E$5)/COUNTIF(Sheet1!$C:$C,  Sheet2!$E$5)</f>
        <v>0</v>
      </c>
      <c r="F94" s="4">
        <f>COUNTIFS(Sheet1!K:K, Sheet2!$B12, Sheet1!$C:$C, Sheet2!$E$5)/COUNTIF(Sheet1!$C:$C,  Sheet2!$E$5)</f>
        <v>0</v>
      </c>
      <c r="G94" s="4">
        <f>COUNTIFS(Sheet1!L:L, Sheet2!$B12, Sheet1!$C:$C, Sheet2!$E$5)/COUNTIF(Sheet1!$C:$C,  Sheet2!$E$5)</f>
        <v>0</v>
      </c>
      <c r="H94" s="4">
        <f>COUNTIFS(Sheet1!M:M, Sheet2!$B12, Sheet1!$C:$C, Sheet2!$E$5)/COUNTIF(Sheet1!$C:$C,  Sheet2!$E$5)</f>
        <v>0</v>
      </c>
      <c r="I94" s="4">
        <f>COUNTIFS(Sheet1!N:N, Sheet2!$B12, Sheet1!$C:$C, Sheet2!$E$5)/COUNTIF(Sheet1!$C:$C,  Sheet2!$E$5)</f>
        <v>0</v>
      </c>
      <c r="J94" s="4">
        <f>COUNTIFS(Sheet1!O:O, Sheet2!$B12, Sheet1!$C:$C, Sheet2!$E$5)/COUNTIF(Sheet1!$C:$C,  Sheet2!$E$5)</f>
        <v>0</v>
      </c>
      <c r="K94" s="4">
        <f>COUNTIFS(Sheet1!P:P, Sheet2!$B12, Sheet1!$C:$C, Sheet2!$E$5)/COUNTIF(Sheet1!$C:$C,  Sheet2!$E$5)</f>
        <v>0</v>
      </c>
      <c r="L94" s="4">
        <f>COUNTIFS(Sheet1!Q:Q, Sheet2!$B12, Sheet1!$C:$C, Sheet2!$E$5)/COUNTIF(Sheet1!$C:$C,  Sheet2!$E$5)</f>
        <v>0</v>
      </c>
      <c r="M94" s="4">
        <f>COUNTIFS(Sheet1!R:R, Sheet2!$B12, Sheet1!$C:$C, Sheet2!$E$5)/COUNTIF(Sheet1!$C:$C,  Sheet2!$E$5)</f>
        <v>0</v>
      </c>
      <c r="N94" s="4">
        <f>COUNTIFS(Sheet1!S:S, Sheet2!$B12, Sheet1!$C:$C, Sheet2!$E$5)/COUNTIF(Sheet1!$C:$C,  Sheet2!$E$5)</f>
        <v>0</v>
      </c>
      <c r="O94" s="4">
        <f>COUNTIFS(Sheet1!T:T, Sheet2!$B12, Sheet1!$C:$C, Sheet2!$E$5)/COUNTIF(Sheet1!$C:$C,  Sheet2!$E$5)</f>
        <v>0</v>
      </c>
      <c r="P94" s="4">
        <f>COUNTIFS(Sheet1!U:U, Sheet2!$B12, Sheet1!$C:$C, Sheet2!$E$5)/COUNTIF(Sheet1!$C:$C,  Sheet2!$E$5)</f>
        <v>0</v>
      </c>
      <c r="Q94" s="4">
        <f>COUNTIFS(Sheet1!V:V, Sheet2!$B12, Sheet1!$C:$C, Sheet2!$E$5)/COUNTIF(Sheet1!$C:$C,  Sheet2!$E$5)</f>
        <v>0</v>
      </c>
      <c r="R94" s="4">
        <f>COUNTIFS(Sheet1!W:W, Sheet2!$B12, Sheet1!$C:$C, Sheet2!$E$5)/COUNTIF(Sheet1!$C:$C,  Sheet2!$E$5)</f>
        <v>0</v>
      </c>
      <c r="S94" s="4">
        <f>COUNTIFS(Sheet1!X:X, Sheet2!$B12, Sheet1!$C:$C, Sheet2!$E$5)/COUNTIF(Sheet1!$C:$C,  Sheet2!$E$5)</f>
        <v>0</v>
      </c>
      <c r="T94" s="4">
        <f>COUNTIFS(Sheet1!Y:Y, Sheet2!$B12, Sheet1!$C:$C, Sheet2!$E$5)/COUNTIF(Sheet1!$C:$C,  Sheet2!$E$5)</f>
        <v>0</v>
      </c>
      <c r="U94" s="4">
        <f>COUNTIFS(Sheet1!Z:Z, Sheet2!$B12, Sheet1!$C:$C, Sheet2!$E$5)/COUNTIF(Sheet1!$C:$C,  Sheet2!$E$5)</f>
        <v>0</v>
      </c>
      <c r="V94" s="4">
        <f>COUNTIFS(Sheet1!AA:AA, Sheet2!$B12, Sheet1!$C:$C, Sheet2!$E$5)/COUNTIF(Sheet1!$C:$C,  Sheet2!$E$5)</f>
        <v>0</v>
      </c>
      <c r="W94" s="4">
        <f>COUNTIFS(Sheet1!AB:AB, Sheet2!$B12, Sheet1!$C:$C, Sheet2!$E$5)/COUNTIF(Sheet1!$C:$C,  Sheet2!$E$5)</f>
        <v>0</v>
      </c>
      <c r="X94" s="4">
        <f>COUNTIFS(Sheet1!AC:AC, Sheet2!$B12, Sheet1!$C:$C, Sheet2!$E$5)/COUNTIF(Sheet1!$C:$C,  Sheet2!$E$5)</f>
        <v>0</v>
      </c>
      <c r="Y94" s="4">
        <f>COUNTIFS(Sheet1!AD:AD, Sheet2!$B12, Sheet1!$C:$C, Sheet2!$E$5)/COUNTIF(Sheet1!$C:$C,  Sheet2!$E$5)</f>
        <v>0</v>
      </c>
      <c r="Z94" s="4">
        <f>COUNTIFS(Sheet1!AE:AE, Sheet2!$B12, Sheet1!$C:$C, Sheet2!$E$5)/COUNTIF(Sheet1!$C:$C,  Sheet2!$E$5)</f>
        <v>0</v>
      </c>
      <c r="AA94" s="9">
        <f>COUNTIFS(Sheet1!AF:AF, Sheet2!$B12, Sheet1!$C:$C, Sheet2!$E$5)/COUNTIF(Sheet1!$C:$C,  Sheet2!$E$5)</f>
        <v>0</v>
      </c>
    </row>
    <row r="95" spans="2:27" x14ac:dyDescent="0.3">
      <c r="B95" s="17" t="s">
        <v>50</v>
      </c>
      <c r="C95" s="14">
        <f>COUNTIFS(Sheet1!H:H, Sheet2!$B13, Sheet1!$C:$C, Sheet2!$E$5)/COUNTIF(Sheet1!$C:$C,  Sheet2!$E$5)</f>
        <v>0</v>
      </c>
      <c r="D95" s="4">
        <f>COUNTIFS(Sheet1!I:I, Sheet2!$B13, Sheet1!$C:$C, Sheet2!$E$5)/COUNTIF(Sheet1!$C:$C,  Sheet2!$E$5)</f>
        <v>0</v>
      </c>
      <c r="E95" s="4">
        <f>COUNTIFS(Sheet1!J:J, Sheet2!$B13, Sheet1!$C:$C, Sheet2!$E$5)/COUNTIF(Sheet1!$C:$C,  Sheet2!$E$5)</f>
        <v>0</v>
      </c>
      <c r="F95" s="4">
        <f>COUNTIFS(Sheet1!K:K, Sheet2!$B13, Sheet1!$C:$C, Sheet2!$E$5)/COUNTIF(Sheet1!$C:$C,  Sheet2!$E$5)</f>
        <v>0</v>
      </c>
      <c r="G95" s="4">
        <f>COUNTIFS(Sheet1!L:L, Sheet2!$B13, Sheet1!$C:$C, Sheet2!$E$5)/COUNTIF(Sheet1!$C:$C,  Sheet2!$E$5)</f>
        <v>0</v>
      </c>
      <c r="H95" s="4">
        <f>COUNTIFS(Sheet1!M:M, Sheet2!$B13, Sheet1!$C:$C, Sheet2!$E$5)/COUNTIF(Sheet1!$C:$C,  Sheet2!$E$5)</f>
        <v>0</v>
      </c>
      <c r="I95" s="4">
        <f>COUNTIFS(Sheet1!N:N, Sheet2!$B13, Sheet1!$C:$C, Sheet2!$E$5)/COUNTIF(Sheet1!$C:$C,  Sheet2!$E$5)</f>
        <v>0</v>
      </c>
      <c r="J95" s="4">
        <f>COUNTIFS(Sheet1!O:O, Sheet2!$B13, Sheet1!$C:$C, Sheet2!$E$5)/COUNTIF(Sheet1!$C:$C,  Sheet2!$E$5)</f>
        <v>0</v>
      </c>
      <c r="K95" s="4">
        <f>COUNTIFS(Sheet1!P:P, Sheet2!$B13, Sheet1!$C:$C, Sheet2!$E$5)/COUNTIF(Sheet1!$C:$C,  Sheet2!$E$5)</f>
        <v>0</v>
      </c>
      <c r="L95" s="4">
        <f>COUNTIFS(Sheet1!Q:Q, Sheet2!$B13, Sheet1!$C:$C, Sheet2!$E$5)/COUNTIF(Sheet1!$C:$C,  Sheet2!$E$5)</f>
        <v>0</v>
      </c>
      <c r="M95" s="4">
        <f>COUNTIFS(Sheet1!R:R, Sheet2!$B13, Sheet1!$C:$C, Sheet2!$E$5)/COUNTIF(Sheet1!$C:$C,  Sheet2!$E$5)</f>
        <v>0</v>
      </c>
      <c r="N95" s="4">
        <f>COUNTIFS(Sheet1!S:S, Sheet2!$B13, Sheet1!$C:$C, Sheet2!$E$5)/COUNTIF(Sheet1!$C:$C,  Sheet2!$E$5)</f>
        <v>0</v>
      </c>
      <c r="O95" s="4">
        <f>COUNTIFS(Sheet1!T:T, Sheet2!$B13, Sheet1!$C:$C, Sheet2!$E$5)/COUNTIF(Sheet1!$C:$C,  Sheet2!$E$5)</f>
        <v>0</v>
      </c>
      <c r="P95" s="4">
        <f>COUNTIFS(Sheet1!U:U, Sheet2!$B13, Sheet1!$C:$C, Sheet2!$E$5)/COUNTIF(Sheet1!$C:$C,  Sheet2!$E$5)</f>
        <v>0</v>
      </c>
      <c r="Q95" s="4">
        <f>COUNTIFS(Sheet1!V:V, Sheet2!$B13, Sheet1!$C:$C, Sheet2!$E$5)/COUNTIF(Sheet1!$C:$C,  Sheet2!$E$5)</f>
        <v>0</v>
      </c>
      <c r="R95" s="4">
        <f>COUNTIFS(Sheet1!W:W, Sheet2!$B13, Sheet1!$C:$C, Sheet2!$E$5)/COUNTIF(Sheet1!$C:$C,  Sheet2!$E$5)</f>
        <v>0</v>
      </c>
      <c r="S95" s="4">
        <f>COUNTIFS(Sheet1!X:X, Sheet2!$B13, Sheet1!$C:$C, Sheet2!$E$5)/COUNTIF(Sheet1!$C:$C,  Sheet2!$E$5)</f>
        <v>0</v>
      </c>
      <c r="T95" s="4">
        <f>COUNTIFS(Sheet1!Y:Y, Sheet2!$B13, Sheet1!$C:$C, Sheet2!$E$5)/COUNTIF(Sheet1!$C:$C,  Sheet2!$E$5)</f>
        <v>0</v>
      </c>
      <c r="U95" s="4">
        <f>COUNTIFS(Sheet1!Z:Z, Sheet2!$B13, Sheet1!$C:$C, Sheet2!$E$5)/COUNTIF(Sheet1!$C:$C,  Sheet2!$E$5)</f>
        <v>0</v>
      </c>
      <c r="V95" s="4">
        <f>COUNTIFS(Sheet1!AA:AA, Sheet2!$B13, Sheet1!$C:$C, Sheet2!$E$5)/COUNTIF(Sheet1!$C:$C,  Sheet2!$E$5)</f>
        <v>0</v>
      </c>
      <c r="W95" s="4">
        <f>COUNTIFS(Sheet1!AB:AB, Sheet2!$B13, Sheet1!$C:$C, Sheet2!$E$5)/COUNTIF(Sheet1!$C:$C,  Sheet2!$E$5)</f>
        <v>0</v>
      </c>
      <c r="X95" s="4">
        <f>COUNTIFS(Sheet1!AC:AC, Sheet2!$B13, Sheet1!$C:$C, Sheet2!$E$5)/COUNTIF(Sheet1!$C:$C,  Sheet2!$E$5)</f>
        <v>0</v>
      </c>
      <c r="Y95" s="4">
        <f>COUNTIFS(Sheet1!AD:AD, Sheet2!$B13, Sheet1!$C:$C, Sheet2!$E$5)/COUNTIF(Sheet1!$C:$C,  Sheet2!$E$5)</f>
        <v>0</v>
      </c>
      <c r="Z95" s="4">
        <f>COUNTIFS(Sheet1!AE:AE, Sheet2!$B13, Sheet1!$C:$C, Sheet2!$E$5)/COUNTIF(Sheet1!$C:$C,  Sheet2!$E$5)</f>
        <v>0</v>
      </c>
      <c r="AA95" s="9">
        <f>COUNTIFS(Sheet1!AF:AF, Sheet2!$B13, Sheet1!$C:$C, Sheet2!$E$5)/COUNTIF(Sheet1!$C:$C,  Sheet2!$E$5)</f>
        <v>0</v>
      </c>
    </row>
    <row r="96" spans="2:27" ht="17.25" thickBot="1" x14ac:dyDescent="0.35">
      <c r="B96" s="18" t="s">
        <v>48</v>
      </c>
      <c r="C96" s="15">
        <f>COUNTIFS(Sheet1!H:H, Sheet2!$B14, Sheet1!$C:$C, Sheet2!$E$5)/COUNTIF(Sheet1!$C:$C,  Sheet2!$E$5)</f>
        <v>0</v>
      </c>
      <c r="D96" s="10">
        <f>COUNTIFS(Sheet1!I:I, Sheet2!$B14, Sheet1!$C:$C, Sheet2!$E$5)/COUNTIF(Sheet1!$C:$C,  Sheet2!$E$5)</f>
        <v>0</v>
      </c>
      <c r="E96" s="10">
        <f>COUNTIFS(Sheet1!J:J, Sheet2!$B14, Sheet1!$C:$C, Sheet2!$E$5)/COUNTIF(Sheet1!$C:$C,  Sheet2!$E$5)</f>
        <v>0</v>
      </c>
      <c r="F96" s="10">
        <f>COUNTIFS(Sheet1!K:K, Sheet2!$B14, Sheet1!$C:$C, Sheet2!$E$5)/COUNTIF(Sheet1!$C:$C,  Sheet2!$E$5)</f>
        <v>0</v>
      </c>
      <c r="G96" s="10">
        <f>COUNTIFS(Sheet1!L:L, Sheet2!$B14, Sheet1!$C:$C, Sheet2!$E$5)/COUNTIF(Sheet1!$C:$C,  Sheet2!$E$5)</f>
        <v>0</v>
      </c>
      <c r="H96" s="10">
        <f>COUNTIFS(Sheet1!M:M, Sheet2!$B14, Sheet1!$C:$C, Sheet2!$E$5)/COUNTIF(Sheet1!$C:$C,  Sheet2!$E$5)</f>
        <v>0</v>
      </c>
      <c r="I96" s="10">
        <f>COUNTIFS(Sheet1!N:N, Sheet2!$B14, Sheet1!$C:$C, Sheet2!$E$5)/COUNTIF(Sheet1!$C:$C,  Sheet2!$E$5)</f>
        <v>0</v>
      </c>
      <c r="J96" s="10">
        <f>COUNTIFS(Sheet1!O:O, Sheet2!$B14, Sheet1!$C:$C, Sheet2!$E$5)/COUNTIF(Sheet1!$C:$C,  Sheet2!$E$5)</f>
        <v>0</v>
      </c>
      <c r="K96" s="10">
        <f>COUNTIFS(Sheet1!P:P, Sheet2!$B14, Sheet1!$C:$C, Sheet2!$E$5)/COUNTIF(Sheet1!$C:$C,  Sheet2!$E$5)</f>
        <v>0</v>
      </c>
      <c r="L96" s="10">
        <f>COUNTIFS(Sheet1!Q:Q, Sheet2!$B14, Sheet1!$C:$C, Sheet2!$E$5)/COUNTIF(Sheet1!$C:$C,  Sheet2!$E$5)</f>
        <v>0</v>
      </c>
      <c r="M96" s="10">
        <f>COUNTIFS(Sheet1!R:R, Sheet2!$B14, Sheet1!$C:$C, Sheet2!$E$5)/COUNTIF(Sheet1!$C:$C,  Sheet2!$E$5)</f>
        <v>0</v>
      </c>
      <c r="N96" s="10">
        <f>COUNTIFS(Sheet1!S:S, Sheet2!$B14, Sheet1!$C:$C, Sheet2!$E$5)/COUNTIF(Sheet1!$C:$C,  Sheet2!$E$5)</f>
        <v>0</v>
      </c>
      <c r="O96" s="10">
        <f>COUNTIFS(Sheet1!T:T, Sheet2!$B14, Sheet1!$C:$C, Sheet2!$E$5)/COUNTIF(Sheet1!$C:$C,  Sheet2!$E$5)</f>
        <v>0</v>
      </c>
      <c r="P96" s="10">
        <f>COUNTIFS(Sheet1!U:U, Sheet2!$B14, Sheet1!$C:$C, Sheet2!$E$5)/COUNTIF(Sheet1!$C:$C,  Sheet2!$E$5)</f>
        <v>0</v>
      </c>
      <c r="Q96" s="10">
        <f>COUNTIFS(Sheet1!V:V, Sheet2!$B14, Sheet1!$C:$C, Sheet2!$E$5)/COUNTIF(Sheet1!$C:$C,  Sheet2!$E$5)</f>
        <v>0</v>
      </c>
      <c r="R96" s="10">
        <f>COUNTIFS(Sheet1!W:W, Sheet2!$B14, Sheet1!$C:$C, Sheet2!$E$5)/COUNTIF(Sheet1!$C:$C,  Sheet2!$E$5)</f>
        <v>0</v>
      </c>
      <c r="S96" s="10">
        <f>COUNTIFS(Sheet1!X:X, Sheet2!$B14, Sheet1!$C:$C, Sheet2!$E$5)/COUNTIF(Sheet1!$C:$C,  Sheet2!$E$5)</f>
        <v>0</v>
      </c>
      <c r="T96" s="10">
        <f>COUNTIFS(Sheet1!Y:Y, Sheet2!$B14, Sheet1!$C:$C, Sheet2!$E$5)/COUNTIF(Sheet1!$C:$C,  Sheet2!$E$5)</f>
        <v>0</v>
      </c>
      <c r="U96" s="10">
        <f>COUNTIFS(Sheet1!Z:Z, Sheet2!$B14, Sheet1!$C:$C, Sheet2!$E$5)/COUNTIF(Sheet1!$C:$C,  Sheet2!$E$5)</f>
        <v>0</v>
      </c>
      <c r="V96" s="10">
        <f>COUNTIFS(Sheet1!AA:AA, Sheet2!$B14, Sheet1!$C:$C, Sheet2!$E$5)/COUNTIF(Sheet1!$C:$C,  Sheet2!$E$5)</f>
        <v>0</v>
      </c>
      <c r="W96" s="10">
        <f>COUNTIFS(Sheet1!AB:AB, Sheet2!$B14, Sheet1!$C:$C, Sheet2!$E$5)/COUNTIF(Sheet1!$C:$C,  Sheet2!$E$5)</f>
        <v>0</v>
      </c>
      <c r="X96" s="10">
        <f>COUNTIFS(Sheet1!AC:AC, Sheet2!$B14, Sheet1!$C:$C, Sheet2!$E$5)/COUNTIF(Sheet1!$C:$C,  Sheet2!$E$5)</f>
        <v>0</v>
      </c>
      <c r="Y96" s="10">
        <f>COUNTIFS(Sheet1!AD:AD, Sheet2!$B14, Sheet1!$C:$C, Sheet2!$E$5)/COUNTIF(Sheet1!$C:$C,  Sheet2!$E$5)</f>
        <v>0</v>
      </c>
      <c r="Z96" s="10">
        <f>COUNTIFS(Sheet1!AE:AE, Sheet2!$B14, Sheet1!$C:$C, Sheet2!$E$5)/COUNTIF(Sheet1!$C:$C,  Sheet2!$E$5)</f>
        <v>0</v>
      </c>
      <c r="AA96" s="11">
        <f>COUNTIFS(Sheet1!AF:AF, Sheet2!$B14, Sheet1!$C:$C, Sheet2!$E$5)/COUNTIF(Sheet1!$C:$C,  Sheet2!$E$5)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I E T U 7 A e 1 P K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2 f m 6 3 k E 2 + j C u j T 7 U C 3 Y A U E s D B B Q A A g A I A M S B E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g R N T K I p H u A 4 A A A A R A A A A E w A c A E Z v c m 1 1 b G F z L 1 N l Y 3 R p b 2 4 x L m 0 g o h g A K K A U A A A A A A A A A A A A A A A A A A A A A A A A A A A A K 0 5 N L s n M z 1 M I h t C G 1 g B Q S w E C L Q A U A A I A C A D E g R N T s B 7 U 8 q U A A A D 1 A A A A E g A A A A A A A A A A A A A A A A A A A A A A Q 2 9 u Z m l n L 1 B h Y 2 t h Z 2 U u e G 1 s U E s B A i 0 A F A A C A A g A x I E T U w / K 6 a u k A A A A 6 Q A A A B M A A A A A A A A A A A A A A A A A 8 Q A A A F t D b 2 5 0 Z W 5 0 X 1 R 5 c G V z X S 5 4 b W x Q S w E C L Q A U A A I A C A D E g R N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7 Z L z 9 S u 2 U y I s g c W L 4 I z n A A A A A A C A A A A A A A Q Z g A A A A E A A C A A A A A t g G k e 7 7 Z 8 O H q f T q k t W z N 6 L 4 J c M y o 6 M Y y i l E N O B o 1 q P w A A A A A O g A A A A A I A A C A A A A B 9 w B K E U t F o n O c M O K D 8 N 2 L B p h N t p q M f A U Q D 9 0 J G e V w s Y V A A A A C o x w s f G W F G W a A 6 / Y s n q z B o p 9 M w n d C 6 l x L J B o a + 3 f H S 2 w P b g U W p W 2 / p M a 9 p S 4 N W p r F T / W 1 d 7 d 5 G 8 R r A p k R c i T O Z S + X r u 3 O I f A u M 4 7 g y L q m h i U A A A A B B i / v e i s 2 O r O s n x 1 D c q k i Z b 8 k R U r r Z q p k M z 8 O u A E H N 8 W O I I n 6 1 8 M y B L s H 5 V T q Z 1 n Z 0 I X v k E y l N Y k 6 Z P w m C V P D r < / D a t a M a s h u p > 
</file>

<file path=customXml/itemProps1.xml><?xml version="1.0" encoding="utf-8"?>
<ds:datastoreItem xmlns:ds="http://schemas.openxmlformats.org/officeDocument/2006/customXml" ds:itemID="{B3588348-6B8C-497B-B5E0-5224E6F679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차트</vt:lpstr>
      </vt:variant>
      <vt:variant>
        <vt:i4>3</vt:i4>
      </vt:variant>
    </vt:vector>
  </HeadingPairs>
  <TitlesOfParts>
    <vt:vector size="7" baseType="lpstr">
      <vt:lpstr>Sheet1</vt:lpstr>
      <vt:lpstr>Sheet4</vt:lpstr>
      <vt:lpstr>Sheet2</vt:lpstr>
      <vt:lpstr>Sheet3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이태용</dc:creator>
  <cp:lastModifiedBy>taeyong</cp:lastModifiedBy>
  <dcterms:created xsi:type="dcterms:W3CDTF">2021-08-19T06:28:35Z</dcterms:created>
  <dcterms:modified xsi:type="dcterms:W3CDTF">2022-01-17T01:28:07Z</dcterms:modified>
</cp:coreProperties>
</file>