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IAM비교" sheetId="1" r:id="rId1"/>
    <sheet name="이슈사항" sheetId="10" r:id="rId2"/>
    <sheet name="oracel상세견적" sheetId="7" r:id="rId3"/>
    <sheet name="이니텍상세견적" sheetId="8" r:id="rId4"/>
    <sheet name="Nets상세견적" sheetId="9" r:id="rId5"/>
    <sheet name="SSO_AS-IS" sheetId="2" r:id="rId6"/>
    <sheet name="단일서비스인증" sheetId="3" r:id="rId7"/>
    <sheet name="APP" sheetId="4" r:id="rId8"/>
  </sheets>
  <definedNames>
    <definedName name="_xlnm._FilterDatabase" localSheetId="6" hidden="1">단일서비스인증!$A$2:$H$97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8" l="1"/>
  <c r="G28" i="8" s="1"/>
  <c r="B8" i="8"/>
  <c r="B9" i="8" s="1"/>
  <c r="F42" i="7" l="1"/>
  <c r="F43" i="7" s="1"/>
  <c r="H40" i="7"/>
  <c r="F40" i="7"/>
  <c r="H19" i="7"/>
  <c r="G19" i="7"/>
  <c r="F19" i="7"/>
  <c r="G18" i="7"/>
  <c r="H18" i="7" s="1"/>
  <c r="F18" i="7"/>
  <c r="G17" i="7"/>
  <c r="H17" i="7" s="1"/>
  <c r="H20" i="7" s="1"/>
  <c r="F17" i="7"/>
  <c r="F20" i="7" s="1"/>
  <c r="F14" i="7"/>
  <c r="H12" i="7"/>
  <c r="H14" i="7" s="1"/>
  <c r="H8" i="7"/>
  <c r="G7" i="7"/>
  <c r="H7" i="7" s="1"/>
  <c r="F7" i="7"/>
  <c r="G6" i="7"/>
  <c r="H6" i="7" s="1"/>
  <c r="F6" i="7"/>
  <c r="H5" i="7"/>
  <c r="G5" i="7"/>
  <c r="F5" i="7"/>
  <c r="H4" i="7"/>
  <c r="G4" i="7"/>
  <c r="F4" i="7"/>
  <c r="F9" i="7" s="1"/>
  <c r="H9" i="7" l="1"/>
  <c r="H42" i="7" s="1"/>
  <c r="H43" i="7" s="1"/>
  <c r="C5" i="1"/>
  <c r="D5" i="1"/>
  <c r="B5" i="1"/>
</calcChain>
</file>

<file path=xl/sharedStrings.xml><?xml version="1.0" encoding="utf-8"?>
<sst xmlns="http://schemas.openxmlformats.org/spreadsheetml/2006/main" count="1043" uniqueCount="669">
  <si>
    <t>Directory Services Plus</t>
  </si>
  <si>
    <t>연동용역</t>
    <phoneticPr fontId="2" type="noConversion"/>
  </si>
  <si>
    <t>Portal</t>
    <phoneticPr fontId="11" type="noConversion"/>
  </si>
  <si>
    <t>https://portal.kaist.ac.kr/</t>
  </si>
  <si>
    <t>포탈시스템</t>
    <phoneticPr fontId="11" type="noConversion"/>
  </si>
  <si>
    <t>proxy</t>
    <phoneticPr fontId="11" type="noConversion"/>
  </si>
  <si>
    <t>IT전략팀</t>
    <phoneticPr fontId="11" type="noConversion"/>
  </si>
  <si>
    <t>조은지</t>
    <phoneticPr fontId="11" type="noConversion"/>
  </si>
  <si>
    <t>IAM</t>
    <phoneticPr fontId="11" type="noConversion"/>
  </si>
  <si>
    <t>https://iam.kaist.ac.kr/</t>
  </si>
  <si>
    <t>계정관리시스템</t>
    <phoneticPr fontId="11" type="noConversion"/>
  </si>
  <si>
    <t>webgate</t>
    <phoneticPr fontId="11" type="noConversion"/>
  </si>
  <si>
    <t>BI</t>
    <phoneticPr fontId="11" type="noConversion"/>
  </si>
  <si>
    <t>https://bi.kaist.ac.kr/sso/bi_autologin.aspx</t>
  </si>
  <si>
    <t>예약시스템</t>
    <phoneticPr fontId="11" type="noConversion"/>
  </si>
  <si>
    <t>학사</t>
    <phoneticPr fontId="11" type="noConversion"/>
  </si>
  <si>
    <t>https://ssogw6.kaist.ac.kr/sso/CA2_autologin/?lang=ko</t>
  </si>
  <si>
    <t>학사시스템</t>
    <phoneticPr fontId="11" type="noConversion"/>
  </si>
  <si>
    <t>대학정보화사업팀</t>
    <phoneticPr fontId="11" type="noConversion"/>
  </si>
  <si>
    <t>김선영</t>
    <phoneticPr fontId="11" type="noConversion"/>
  </si>
  <si>
    <t>CH</t>
    <phoneticPr fontId="11" type="noConversion"/>
  </si>
  <si>
    <t>http://ch.kaist.ac.kr/channel/sso/CH_autologin.jsp</t>
  </si>
  <si>
    <t>채널</t>
    <phoneticPr fontId="11" type="noConversion"/>
  </si>
  <si>
    <t>IT개발팀</t>
    <phoneticPr fontId="11" type="noConversion"/>
  </si>
  <si>
    <t>김재권</t>
    <phoneticPr fontId="11" type="noConversion"/>
  </si>
  <si>
    <t>web erp</t>
    <phoneticPr fontId="11" type="noConversion"/>
  </si>
  <si>
    <t>https://webs.kaist.ac.kr/erp2/sso/EBW_autologin.jsp?lang=ko</t>
  </si>
  <si>
    <t>ERP</t>
    <phoneticPr fontId="11" type="noConversion"/>
  </si>
  <si>
    <t>이종근</t>
    <phoneticPr fontId="11" type="noConversion"/>
  </si>
  <si>
    <t>전자연구노트</t>
    <phoneticPr fontId="11" type="noConversion"/>
  </si>
  <si>
    <t>https://ssogw16.kaist.ac.kr/sso/ELN_autologin.jsp</t>
  </si>
  <si>
    <t>학술정보개발팀</t>
    <phoneticPr fontId="11" type="noConversion"/>
  </si>
  <si>
    <t>이경찬</t>
    <phoneticPr fontId="11" type="noConversion"/>
  </si>
  <si>
    <t>FP</t>
    <phoneticPr fontId="11" type="noConversion"/>
  </si>
  <si>
    <t>https://ssogw2.kaist.ac.kr/FP_autologin.asp</t>
  </si>
  <si>
    <t>FindPeople</t>
    <phoneticPr fontId="11" type="noConversion"/>
  </si>
  <si>
    <t>서울캠퍼스운영팀</t>
    <phoneticPr fontId="11" type="noConversion"/>
  </si>
  <si>
    <t>이경화</t>
    <phoneticPr fontId="11" type="noConversion"/>
  </si>
  <si>
    <t>KLMS</t>
    <phoneticPr fontId="11" type="noConversion"/>
  </si>
  <si>
    <t>https://ssogw15.kaist.ac.kr/sso/ICAM_autologin.php?lang=ko</t>
  </si>
  <si>
    <t>KLMS</t>
    <phoneticPr fontId="11" type="noConversion"/>
  </si>
  <si>
    <t>교수학습기술팀</t>
    <phoneticPr fontId="11" type="noConversion"/>
  </si>
  <si>
    <t>임범희</t>
    <phoneticPr fontId="11" type="noConversion"/>
  </si>
  <si>
    <t>국제협력 DB</t>
    <phoneticPr fontId="11" type="noConversion"/>
  </si>
  <si>
    <t>https://ssogw18.kaist.ac.kr/sso/IRT_autologin.jsp</t>
  </si>
  <si>
    <t>국제협력DB</t>
    <phoneticPr fontId="11" type="noConversion"/>
  </si>
  <si>
    <t>국제협력팀</t>
    <phoneticPr fontId="11" type="noConversion"/>
  </si>
  <si>
    <t>정상철</t>
    <phoneticPr fontId="11" type="noConversion"/>
  </si>
  <si>
    <t>전자문서</t>
    <phoneticPr fontId="11" type="noConversion"/>
  </si>
  <si>
    <t>http://workflow.kaist.ac.kr/WF_autologin.aspx</t>
  </si>
  <si>
    <t>도서관</t>
    <phoneticPr fontId="11" type="noConversion"/>
  </si>
  <si>
    <t>https://ssogw3.kaist.ac.kr/sso/LIB_autologin.do?lang=kor</t>
  </si>
  <si>
    <t>김서</t>
    <phoneticPr fontId="11" type="noConversion"/>
  </si>
  <si>
    <t>이메일</t>
    <phoneticPr fontId="11" type="noConversion"/>
  </si>
  <si>
    <t>https://ssogw17.kaist.ac.kr/sso/EMA_autologin.jsp</t>
  </si>
  <si>
    <t>kweb(EBS)</t>
    <phoneticPr fontId="11" type="noConversion"/>
  </si>
  <si>
    <t>https://kebs.kaist.ac.kr:4443/oa_servlets/AppsLogin?langCode=KO</t>
  </si>
  <si>
    <t>Standard ERP</t>
    <phoneticPr fontId="11" type="noConversion"/>
  </si>
  <si>
    <t>RIMS</t>
    <phoneticPr fontId="11" type="noConversion"/>
  </si>
  <si>
    <t>https://rims.kaist.ac.kr/rims/sso/RIMS_autologin.jsp</t>
  </si>
  <si>
    <t>연구업적관리</t>
    <phoneticPr fontId="11" type="noConversion"/>
  </si>
  <si>
    <t>박희숙</t>
    <phoneticPr fontId="11" type="noConversion"/>
  </si>
  <si>
    <t>안전팀</t>
    <phoneticPr fontId="11" type="noConversion"/>
  </si>
  <si>
    <t>https://ssogw10.kaist.ac.kr/sso/SAF_autologin_uid.aspx?lang=ko</t>
  </si>
  <si>
    <t>안전팀</t>
    <phoneticPr fontId="11" type="noConversion"/>
  </si>
  <si>
    <t>황원</t>
    <phoneticPr fontId="11" type="noConversion"/>
  </si>
  <si>
    <t>전자결재(BPEL)</t>
    <phoneticPr fontId="11" type="noConversion"/>
  </si>
  <si>
    <t>https://kstsoa.kaist.ac.kr/soa/sso/SOA_autologin.jsp -&gt; kmissso.kaist.ac.kr:443 으로 변경</t>
    <phoneticPr fontId="11" type="noConversion"/>
  </si>
  <si>
    <t>전자결재</t>
    <phoneticPr fontId="11" type="noConversion"/>
  </si>
  <si>
    <t>통합예약시스템</t>
    <phoneticPr fontId="11" type="noConversion"/>
  </si>
  <si>
    <t>https://urs.kaist.ac.kr/urs/sso/urs_autologin.do?lang=ko</t>
  </si>
  <si>
    <t>예약시스템</t>
    <phoneticPr fontId="11" type="noConversion"/>
  </si>
  <si>
    <t>신수진</t>
    <phoneticPr fontId="11" type="noConversion"/>
  </si>
  <si>
    <t>IT Guide</t>
    <phoneticPr fontId="11" type="noConversion"/>
  </si>
  <si>
    <t>https://itguide.kaist.ac.kr/itguide/sso/ITG_autologin_uid.do</t>
  </si>
  <si>
    <t>IT길라잡이</t>
    <phoneticPr fontId="11" type="noConversion"/>
  </si>
  <si>
    <t>김재인</t>
    <phoneticPr fontId="11" type="noConversion"/>
  </si>
  <si>
    <t>정보통신팀 홈페이지</t>
    <phoneticPr fontId="11" type="noConversion"/>
  </si>
  <si>
    <t>https://ict.kaist.ac.kr/sso/ict_autologin.jsp</t>
  </si>
  <si>
    <t>정보통신팀</t>
    <phoneticPr fontId="11" type="noConversion"/>
  </si>
  <si>
    <t>이강조</t>
    <phoneticPr fontId="11" type="noConversion"/>
  </si>
  <si>
    <t>특허관리시스템</t>
    <phoneticPr fontId="11" type="noConversion"/>
  </si>
  <si>
    <t>https://ssogw7.kaist.ac.kr/sso/PPMS_autologin_uid.php</t>
  </si>
  <si>
    <t>기술사업화센터</t>
    <phoneticPr fontId="11" type="noConversion"/>
  </si>
  <si>
    <t>정연</t>
    <phoneticPr fontId="11" type="noConversion"/>
  </si>
  <si>
    <t>중앙분석시스템</t>
    <phoneticPr fontId="11" type="noConversion"/>
  </si>
  <si>
    <t>https://ssogw4.kaist.ac.kr/sso/KARA_autologin.php</t>
    <phoneticPr fontId="11" type="noConversion"/>
  </si>
  <si>
    <t>장비예약시스템</t>
    <phoneticPr fontId="11" type="noConversion"/>
  </si>
  <si>
    <t>중앙분석센터</t>
    <phoneticPr fontId="11" type="noConversion"/>
  </si>
  <si>
    <t>박정은</t>
    <phoneticPr fontId="11" type="noConversion"/>
  </si>
  <si>
    <t>결재시스템</t>
    <phoneticPr fontId="11" type="noConversion"/>
  </si>
  <si>
    <t>https://ssogw9.kaist.ac.kr/sso/KMIS_autologin.php</t>
    <phoneticPr fontId="11" type="noConversion"/>
  </si>
  <si>
    <t>납입관리시스템</t>
    <phoneticPr fontId="11" type="noConversion"/>
  </si>
  <si>
    <t>https://ssogw19.kaist.ac.kr/sso/TUITION_autologin.php</t>
    <phoneticPr fontId="11" type="noConversion"/>
  </si>
  <si>
    <t>졸업관리시스템</t>
    <phoneticPr fontId="11" type="noConversion"/>
  </si>
  <si>
    <t>https://ssogw20.kaist.ac.kr/sso/GRAD_autologin.php</t>
    <phoneticPr fontId="11" type="noConversion"/>
  </si>
  <si>
    <t>졸업관리시스템</t>
    <phoneticPr fontId="11" type="noConversion"/>
  </si>
  <si>
    <t>INFO</t>
    <phoneticPr fontId="11" type="noConversion"/>
  </si>
  <si>
    <t>https://info.kaist.ac.kr/sso/info_autologin.php</t>
    <phoneticPr fontId="11" type="noConversion"/>
  </si>
  <si>
    <t>학술문화원홈페이지</t>
    <phoneticPr fontId="11" type="noConversion"/>
  </si>
  <si>
    <t>도서관예약시스템</t>
    <phoneticPr fontId="11" type="noConversion"/>
  </si>
  <si>
    <t>https://ssogw21.kaist.ac.kr/clicker/users/kaist/sso/libit_autologin.aspx</t>
    <phoneticPr fontId="11" type="noConversion"/>
  </si>
  <si>
    <t>학적</t>
    <phoneticPr fontId="2" type="noConversion"/>
  </si>
  <si>
    <t>졸업</t>
    <phoneticPr fontId="2" type="noConversion"/>
  </si>
  <si>
    <t>등록</t>
    <phoneticPr fontId="2" type="noConversion"/>
  </si>
  <si>
    <t>장학</t>
    <phoneticPr fontId="2" type="noConversion"/>
  </si>
  <si>
    <t>수업</t>
    <phoneticPr fontId="2" type="noConversion"/>
  </si>
  <si>
    <t>성적</t>
    <phoneticPr fontId="2" type="noConversion"/>
  </si>
  <si>
    <t>생활관</t>
    <phoneticPr fontId="2" type="noConversion"/>
  </si>
  <si>
    <t>의료상조회</t>
    <phoneticPr fontId="2" type="noConversion"/>
  </si>
  <si>
    <t>동아리</t>
    <phoneticPr fontId="2" type="noConversion"/>
  </si>
  <si>
    <t>학생지원</t>
    <phoneticPr fontId="2" type="noConversion"/>
  </si>
  <si>
    <t>학생생활</t>
    <phoneticPr fontId="2" type="noConversion"/>
  </si>
  <si>
    <t>통계</t>
    <phoneticPr fontId="2" type="noConversion"/>
  </si>
  <si>
    <t>국제협력</t>
    <phoneticPr fontId="2" type="noConversion"/>
  </si>
  <si>
    <t>리더십</t>
    <phoneticPr fontId="2" type="noConversion"/>
  </si>
  <si>
    <t>연구사업</t>
    <phoneticPr fontId="2" type="noConversion"/>
  </si>
  <si>
    <t>연구비지원</t>
    <phoneticPr fontId="2" type="noConversion"/>
  </si>
  <si>
    <t>학생인건비</t>
    <phoneticPr fontId="2" type="noConversion"/>
  </si>
  <si>
    <t>기술사업화</t>
    <phoneticPr fontId="2" type="noConversion"/>
  </si>
  <si>
    <t>인사</t>
    <phoneticPr fontId="2" type="noConversion"/>
  </si>
  <si>
    <t>급여</t>
    <phoneticPr fontId="2" type="noConversion"/>
  </si>
  <si>
    <t>구매</t>
    <phoneticPr fontId="2" type="noConversion"/>
  </si>
  <si>
    <t>예산</t>
    <phoneticPr fontId="2" type="noConversion"/>
  </si>
  <si>
    <t>자금</t>
    <phoneticPr fontId="2" type="noConversion"/>
  </si>
  <si>
    <t>회계</t>
    <phoneticPr fontId="2" type="noConversion"/>
  </si>
  <si>
    <t>자산</t>
    <phoneticPr fontId="2" type="noConversion"/>
  </si>
  <si>
    <t>메일</t>
    <phoneticPr fontId="2" type="noConversion"/>
  </si>
  <si>
    <t>캘린더</t>
    <phoneticPr fontId="2" type="noConversion"/>
  </si>
  <si>
    <t>Contacts</t>
    <phoneticPr fontId="2" type="noConversion"/>
  </si>
  <si>
    <t>Board</t>
    <phoneticPr fontId="2" type="noConversion"/>
  </si>
  <si>
    <t>교수협의회</t>
    <phoneticPr fontId="11" type="noConversion"/>
  </si>
  <si>
    <t>https://profasso.kaist.ac.kr </t>
    <phoneticPr fontId="11" type="noConversion"/>
  </si>
  <si>
    <t>이규혁</t>
    <phoneticPr fontId="11" type="noConversion"/>
  </si>
  <si>
    <t>운영안함</t>
    <phoneticPr fontId="11" type="noConversion"/>
  </si>
  <si>
    <t>전산학부홈페이지</t>
    <phoneticPr fontId="11" type="noConversion"/>
  </si>
  <si>
    <t>https://soc.kaist.ac.kr </t>
    <phoneticPr fontId="11" type="noConversion"/>
  </si>
  <si>
    <t>전산학부행정팀</t>
    <phoneticPr fontId="11" type="noConversion"/>
  </si>
  <si>
    <t>김대종</t>
    <phoneticPr fontId="11" type="noConversion"/>
  </si>
  <si>
    <t>cs.kaist.ac.kr 와 같은 시스템</t>
    <phoneticPr fontId="11" type="noConversion"/>
  </si>
  <si>
    <t>이륜차시스템</t>
    <phoneticPr fontId="11" type="noConversion"/>
  </si>
  <si>
    <t>https://kbms.kaist.ac.kr </t>
    <phoneticPr fontId="11" type="noConversion"/>
  </si>
  <si>
    <t>이륜차등록시스템</t>
    <phoneticPr fontId="11" type="noConversion"/>
  </si>
  <si>
    <t>학생복지팀</t>
    <phoneticPr fontId="11" type="noConversion"/>
  </si>
  <si>
    <t>허영도</t>
    <phoneticPr fontId="11" type="noConversion"/>
  </si>
  <si>
    <t>K-school 홈페이지</t>
    <phoneticPr fontId="11" type="noConversion"/>
  </si>
  <si>
    <t>https://kschool.kaist.ac.kr </t>
    <phoneticPr fontId="11" type="noConversion"/>
  </si>
  <si>
    <t>K-school 홈페이지</t>
    <phoneticPr fontId="11" type="noConversion"/>
  </si>
  <si>
    <t>K-school 운영팀</t>
    <phoneticPr fontId="11" type="noConversion"/>
  </si>
  <si>
    <t>나미라</t>
    <phoneticPr fontId="11" type="noConversion"/>
  </si>
  <si>
    <t>전기및전자공학홈페이지</t>
    <phoneticPr fontId="11" type="noConversion"/>
  </si>
  <si>
    <t>https://ee.kaist.ac.kr </t>
  </si>
  <si>
    <t>전기및전자공학홈페이지</t>
    <phoneticPr fontId="11" type="noConversion"/>
  </si>
  <si>
    <t>전기및전자공학부행정팀</t>
    <phoneticPr fontId="11" type="noConversion"/>
  </si>
  <si>
    <t>안소현</t>
    <phoneticPr fontId="11" type="noConversion"/>
  </si>
  <si>
    <t>과학영재</t>
    <phoneticPr fontId="11" type="noConversion"/>
  </si>
  <si>
    <t>https://preurp.kaist.ac.kr </t>
    <phoneticPr fontId="11" type="noConversion"/>
  </si>
  <si>
    <t>과학영재교육연구원</t>
    <phoneticPr fontId="11" type="noConversion"/>
  </si>
  <si>
    <t>이범진</t>
    <phoneticPr fontId="11" type="noConversion"/>
  </si>
  <si>
    <t>kdisk</t>
    <phoneticPr fontId="11" type="noConversion"/>
  </si>
  <si>
    <t>https://kdisk.kaist.ac.kr </t>
  </si>
  <si>
    <t>학부총학생회</t>
    <phoneticPr fontId="11" type="noConversion"/>
  </si>
  <si>
    <t>https://student.kaist.ac.kr</t>
  </si>
  <si>
    <t>학부총학생회</t>
    <phoneticPr fontId="11" type="noConversion"/>
  </si>
  <si>
    <t>ITM</t>
    <phoneticPr fontId="11" type="noConversion"/>
  </si>
  <si>
    <t>https://itm.kaist.ac.kr </t>
  </si>
  <si>
    <t>기술경영학부</t>
    <phoneticPr fontId="11" type="noConversion"/>
  </si>
  <si>
    <t>최진희</t>
    <phoneticPr fontId="11" type="noConversion"/>
  </si>
  <si>
    <t>BTM</t>
    <phoneticPr fontId="11" type="noConversion"/>
  </si>
  <si>
    <t>https://btm.kaist.ac.kr </t>
  </si>
  <si>
    <t>기술경영학부</t>
    <phoneticPr fontId="11" type="noConversion"/>
  </si>
  <si>
    <t>최진희</t>
    <phoneticPr fontId="11" type="noConversion"/>
  </si>
  <si>
    <t>Cuop프로그램</t>
    <phoneticPr fontId="11" type="noConversion"/>
  </si>
  <si>
    <t>https://cuop.kaist.ac.kr </t>
  </si>
  <si>
    <t>기술사업화센터</t>
    <phoneticPr fontId="11" type="noConversion"/>
  </si>
  <si>
    <t>정유미</t>
    <phoneticPr fontId="11" type="noConversion"/>
  </si>
  <si>
    <t>IO-국제협력처</t>
    <phoneticPr fontId="11" type="noConversion"/>
  </si>
  <si>
    <t>https://io.kaist.ac.kr </t>
  </si>
  <si>
    <t>IO-국제협력처</t>
    <phoneticPr fontId="11" type="noConversion"/>
  </si>
  <si>
    <t>국제협력팀</t>
    <phoneticPr fontId="11" type="noConversion"/>
  </si>
  <si>
    <t>정상철</t>
    <phoneticPr fontId="11" type="noConversion"/>
  </si>
  <si>
    <t>학업진로상담홈페이지</t>
    <phoneticPr fontId="11" type="noConversion"/>
  </si>
  <si>
    <t>https://acc.kaist.ac.kr </t>
    <phoneticPr fontId="11" type="noConversion"/>
  </si>
  <si>
    <t>학업진로상담홈페이지</t>
    <phoneticPr fontId="11" type="noConversion"/>
  </si>
  <si>
    <t>리더십센터</t>
    <phoneticPr fontId="11" type="noConversion"/>
  </si>
  <si>
    <t>김예린</t>
    <phoneticPr fontId="11" type="noConversion"/>
  </si>
  <si>
    <t>AMS</t>
    <phoneticPr fontId="11" type="noConversion"/>
  </si>
  <si>
    <t>https://ams.kaist.ac.kr </t>
    <phoneticPr fontId="11" type="noConversion"/>
  </si>
  <si>
    <t>AMS</t>
    <phoneticPr fontId="11" type="noConversion"/>
  </si>
  <si>
    <t>이경찬</t>
    <phoneticPr fontId="11" type="noConversion"/>
  </si>
  <si>
    <t>운영안함</t>
    <phoneticPr fontId="11" type="noConversion"/>
  </si>
  <si>
    <t>EETHICS</t>
    <phoneticPr fontId="11" type="noConversion"/>
  </si>
  <si>
    <t>https://eethics.kaist.ac.kr </t>
    <phoneticPr fontId="11" type="noConversion"/>
  </si>
  <si>
    <t>윤리및안전과목 홈페이지</t>
    <phoneticPr fontId="11" type="noConversion"/>
  </si>
  <si>
    <t>교학기획팀</t>
    <phoneticPr fontId="11" type="noConversion"/>
  </si>
  <si>
    <t>이태환</t>
    <phoneticPr fontId="11" type="noConversion"/>
  </si>
  <si>
    <t>StarLib운영</t>
    <phoneticPr fontId="11" type="noConversion"/>
  </si>
  <si>
    <t>https://starlibrary.org </t>
    <phoneticPr fontId="11" type="noConversion"/>
  </si>
  <si>
    <t>강성희</t>
    <phoneticPr fontId="11" type="noConversion"/>
  </si>
  <si>
    <t>CSYEAR</t>
    <phoneticPr fontId="11" type="noConversion"/>
  </si>
  <si>
    <t>https://csyear.kaist.ac.kr </t>
    <phoneticPr fontId="11" type="noConversion"/>
  </si>
  <si>
    <t>교원연봉제객관적자료평가시스템</t>
    <phoneticPr fontId="11" type="noConversion"/>
  </si>
  <si>
    <t>전산학부행정팀</t>
    <phoneticPr fontId="11" type="noConversion"/>
  </si>
  <si>
    <t>CT</t>
    <phoneticPr fontId="11" type="noConversion"/>
  </si>
  <si>
    <t>https://ct.kaist.ac.kr </t>
  </si>
  <si>
    <t>문화기술대학원홈페이지</t>
    <phoneticPr fontId="11" type="noConversion"/>
  </si>
  <si>
    <t>문화기술대학원행정팀</t>
    <phoneticPr fontId="11" type="noConversion"/>
  </si>
  <si>
    <t>SPARCS</t>
    <phoneticPr fontId="11" type="noConversion"/>
  </si>
  <si>
    <t xml:space="preserve">https://sparcssso.kaist.ac.kr   </t>
    <phoneticPr fontId="11" type="noConversion"/>
  </si>
  <si>
    <t>과목후기작성시스템</t>
    <phoneticPr fontId="11" type="noConversion"/>
  </si>
  <si>
    <t>SPARCSSO/학생지원팀</t>
    <phoneticPr fontId="11" type="noConversion"/>
  </si>
  <si>
    <t>ACDM</t>
    <phoneticPr fontId="11" type="noConversion"/>
  </si>
  <si>
    <t>https://academy.kaist.ac.kr </t>
    <phoneticPr fontId="11" type="noConversion"/>
  </si>
  <si>
    <t>카이스트 교육원</t>
    <phoneticPr fontId="11" type="noConversion"/>
  </si>
  <si>
    <t>카이스트교육원</t>
    <phoneticPr fontId="11" type="noConversion"/>
  </si>
  <si>
    <t>이문현</t>
    <phoneticPr fontId="11" type="noConversion"/>
  </si>
  <si>
    <t>FRESH</t>
    <phoneticPr fontId="11" type="noConversion"/>
  </si>
  <si>
    <t>https://freshman.kaist.ac.kr </t>
    <phoneticPr fontId="11" type="noConversion"/>
  </si>
  <si>
    <t>새내기운영관련홈페이지</t>
    <phoneticPr fontId="11" type="noConversion"/>
  </si>
  <si>
    <t>학생생활팀</t>
    <phoneticPr fontId="11" type="noConversion"/>
  </si>
  <si>
    <t>장다희</t>
    <phoneticPr fontId="11" type="noConversion"/>
  </si>
  <si>
    <t>NOJO</t>
    <phoneticPr fontId="11" type="noConversion"/>
  </si>
  <si>
    <t>https://nojo.kaist.ac.kr </t>
  </si>
  <si>
    <t>노조홈페이지</t>
    <phoneticPr fontId="11" type="noConversion"/>
  </si>
  <si>
    <t>노조</t>
    <phoneticPr fontId="11" type="noConversion"/>
  </si>
  <si>
    <t>이은주</t>
    <phoneticPr fontId="11" type="noConversion"/>
  </si>
  <si>
    <t>CSRMS</t>
    <phoneticPr fontId="11" type="noConversion"/>
  </si>
  <si>
    <t>https://csrms.kaist.ac.kr </t>
    <phoneticPr fontId="11" type="noConversion"/>
  </si>
  <si>
    <t>전산학부 실적관리홈페이지</t>
    <phoneticPr fontId="11" type="noConversion"/>
  </si>
  <si>
    <t>김대종</t>
    <phoneticPr fontId="11" type="noConversion"/>
  </si>
  <si>
    <t>HRS</t>
    <phoneticPr fontId="11" type="noConversion"/>
  </si>
  <si>
    <t>https://humanrights.kaist.ac.kr </t>
    <phoneticPr fontId="11" type="noConversion"/>
  </si>
  <si>
    <t>인권윤리센터</t>
    <phoneticPr fontId="11" type="noConversion"/>
  </si>
  <si>
    <t>인권윤리센터</t>
    <phoneticPr fontId="11" type="noConversion"/>
  </si>
  <si>
    <t>IDFM</t>
    <phoneticPr fontId="11" type="noConversion"/>
  </si>
  <si>
    <t>https://idfms.kaist.ac.kr </t>
    <phoneticPr fontId="11" type="noConversion"/>
  </si>
  <si>
    <t>발전재단홈페이지</t>
    <phoneticPr fontId="11" type="noConversion"/>
  </si>
  <si>
    <t>발전재단사무국</t>
    <phoneticPr fontId="11" type="noConversion"/>
  </si>
  <si>
    <t>유강식</t>
    <phoneticPr fontId="11" type="noConversion"/>
  </si>
  <si>
    <t>LIBM</t>
    <phoneticPr fontId="11" type="noConversion"/>
  </si>
  <si>
    <t>https://m.library.kaist.ac.kr </t>
  </si>
  <si>
    <t>모바일도서관홈페이지</t>
    <phoneticPr fontId="11" type="noConversion"/>
  </si>
  <si>
    <t>CLI</t>
    <phoneticPr fontId="11" type="noConversion"/>
  </si>
  <si>
    <t>https://clinic.kaist.ac.kr </t>
  </si>
  <si>
    <t>CLI</t>
    <phoneticPr fontId="11" type="noConversion"/>
  </si>
  <si>
    <t>카이스트클리닉운영팀</t>
    <phoneticPr fontId="11" type="noConversion"/>
  </si>
  <si>
    <t>김영은</t>
    <phoneticPr fontId="11" type="noConversion"/>
  </si>
  <si>
    <t>KREP</t>
    <phoneticPr fontId="11" type="noConversion"/>
  </si>
  <si>
    <t>https://krep.kaist.ac.kr </t>
  </si>
  <si>
    <t>복무관리시스템</t>
    <phoneticPr fontId="11" type="noConversion"/>
  </si>
  <si>
    <t>IT개발팀</t>
    <phoneticPr fontId="11" type="noConversion"/>
  </si>
  <si>
    <t>SCS</t>
    <phoneticPr fontId="11" type="noConversion"/>
  </si>
  <si>
    <t>https://scspace.kaist.ac.kr </t>
  </si>
  <si>
    <t>학생문화공간관리홈페이지</t>
    <phoneticPr fontId="11" type="noConversion"/>
  </si>
  <si>
    <t>학생문화공간위원회</t>
    <phoneticPr fontId="11" type="noConversion"/>
  </si>
  <si>
    <t>GSA</t>
    <phoneticPr fontId="11" type="noConversion"/>
  </si>
  <si>
    <t>https://gsa.kaist.ac.kr </t>
    <phoneticPr fontId="11" type="noConversion"/>
  </si>
  <si>
    <t>대학원총학생회</t>
    <phoneticPr fontId="11" type="noConversion"/>
  </si>
  <si>
    <t>PRMIO</t>
    <phoneticPr fontId="11" type="noConversion"/>
  </si>
  <si>
    <t>https://apac-pds.hosted.exlibrisgroup</t>
    <phoneticPr fontId="11" type="noConversion"/>
  </si>
  <si>
    <t>디스커버리 검색 제공 서비스</t>
    <phoneticPr fontId="11" type="noConversion"/>
  </si>
  <si>
    <t>학술정보개발팀</t>
    <phoneticPr fontId="11" type="noConversion"/>
  </si>
  <si>
    <t>김서</t>
    <phoneticPr fontId="11" type="noConversion"/>
  </si>
  <si>
    <t>ILIB</t>
    <phoneticPr fontId="11" type="noConversion"/>
  </si>
  <si>
    <t>https://ilibrary.kaist.ac.kr</t>
    <phoneticPr fontId="11" type="noConversion"/>
  </si>
  <si>
    <t>ILIB</t>
    <phoneticPr fontId="11" type="noConversion"/>
  </si>
  <si>
    <t>개발용</t>
    <phoneticPr fontId="11" type="noConversion"/>
  </si>
  <si>
    <t>LIB</t>
    <phoneticPr fontId="11" type="noConversion"/>
  </si>
  <si>
    <t>https://library.kaist.ac.kr </t>
  </si>
  <si>
    <t>도서관홈페이지</t>
    <phoneticPr fontId="11" type="noConversion"/>
  </si>
  <si>
    <t>문화기술대학원 졸업사정시스템</t>
    <phoneticPr fontId="11" type="noConversion"/>
  </si>
  <si>
    <t>https://ctreq.kaist.ac.kr </t>
    <phoneticPr fontId="11" type="noConversion"/>
  </si>
  <si>
    <t>문화기술대학원 졸업사정시스템</t>
    <phoneticPr fontId="11" type="noConversion"/>
  </si>
  <si>
    <t>VOTE</t>
    <phoneticPr fontId="11" type="noConversion"/>
  </si>
  <si>
    <t>https://vote.kaist.ac.kr </t>
    <phoneticPr fontId="11" type="noConversion"/>
  </si>
  <si>
    <t>대학원총학생회 선거시스템</t>
    <phoneticPr fontId="11" type="noConversion"/>
  </si>
  <si>
    <t>문화기술대학원 성과관리시스템</t>
  </si>
  <si>
    <t>https://ctpms.kaist.ac.kr</t>
    <phoneticPr fontId="11" type="noConversion"/>
  </si>
  <si>
    <t>문화기술대학원행정팀</t>
  </si>
  <si>
    <t>https://cs.kaist.ac.kr </t>
  </si>
  <si>
    <t>KDS</t>
    <phoneticPr fontId="11" type="noConversion"/>
  </si>
  <si>
    <t>https://kds.kaist.ac.kr </t>
  </si>
  <si>
    <t>기숙사 신청 홈페이지</t>
    <phoneticPr fontId="11" type="noConversion"/>
  </si>
  <si>
    <t>학생복지팀</t>
    <phoneticPr fontId="11" type="noConversion"/>
  </si>
  <si>
    <t>STARTUP</t>
    <phoneticPr fontId="11" type="noConversion"/>
  </si>
  <si>
    <t>https://startup.kaist.ac.kr </t>
    <phoneticPr fontId="11" type="noConversion"/>
  </si>
  <si>
    <t>창업지원센터 홈페이지</t>
    <phoneticPr fontId="11" type="noConversion"/>
  </si>
  <si>
    <t>창업보육센터</t>
    <phoneticPr fontId="11" type="noConversion"/>
  </si>
  <si>
    <t>카이펀</t>
    <phoneticPr fontId="11" type="noConversion"/>
  </si>
  <si>
    <t>https://kaifun.kaist.ac.kr </t>
    <phoneticPr fontId="11" type="noConversion"/>
  </si>
  <si>
    <t>카이펀</t>
    <phoneticPr fontId="11" type="noConversion"/>
  </si>
  <si>
    <t>KLMS</t>
    <phoneticPr fontId="11" type="noConversion"/>
  </si>
  <si>
    <t>https://klms.kaist.ac.kr </t>
  </si>
  <si>
    <t>사이버카이스트</t>
    <phoneticPr fontId="11" type="noConversion"/>
  </si>
  <si>
    <t>http://cyber.kaist.ac.kr </t>
  </si>
  <si>
    <t>이러닝서비스</t>
    <phoneticPr fontId="11" type="noConversion"/>
  </si>
  <si>
    <t>최태진</t>
    <phoneticPr fontId="11" type="noConversion"/>
  </si>
  <si>
    <t>교수학습혁신센터</t>
    <phoneticPr fontId="11" type="noConversion"/>
  </si>
  <si>
    <t>http://celt.kaist.ac.kr </t>
    <phoneticPr fontId="11" type="noConversion"/>
  </si>
  <si>
    <t>최태진</t>
    <phoneticPr fontId="11" type="noConversion"/>
  </si>
  <si>
    <t>WF</t>
  </si>
  <si>
    <t>http://workflow.kaist.ac.kr</t>
  </si>
  <si>
    <t>전자문서</t>
    <phoneticPr fontId="11" type="noConversion"/>
  </si>
  <si>
    <t>이경찬</t>
    <phoneticPr fontId="11" type="noConversion"/>
  </si>
  <si>
    <t>ELN</t>
  </si>
  <si>
    <t>http://eln.kaist.ac.kr</t>
    <phoneticPr fontId="11" type="noConversion"/>
  </si>
  <si>
    <t>학술정보개발팀</t>
    <phoneticPr fontId="11" type="noConversion"/>
  </si>
  <si>
    <t>운영안함</t>
    <phoneticPr fontId="11" type="noConversion"/>
  </si>
  <si>
    <t>K40</t>
  </si>
  <si>
    <t>http://40th.kaist.ac.kr</t>
    <phoneticPr fontId="11" type="noConversion"/>
  </si>
  <si>
    <t>이경찬</t>
    <phoneticPr fontId="11" type="noConversion"/>
  </si>
  <si>
    <t>운영안함</t>
  </si>
  <si>
    <t>AMS</t>
  </si>
  <si>
    <t>http://ams.kaist.ac.kr</t>
  </si>
  <si>
    <t>ARC</t>
  </si>
  <si>
    <t>http://archives.kaist.ac.kr</t>
    <phoneticPr fontId="11" type="noConversion"/>
  </si>
  <si>
    <t>기록관시스템</t>
    <phoneticPr fontId="11" type="noConversion"/>
  </si>
  <si>
    <t>문혜련</t>
    <phoneticPr fontId="11" type="noConversion"/>
  </si>
  <si>
    <t>운영안함</t>
    <phoneticPr fontId="11" type="noConversion"/>
  </si>
  <si>
    <t>IEUM</t>
  </si>
  <si>
    <t>http://ieum.kaist.ac.kr</t>
    <phoneticPr fontId="11" type="noConversion"/>
  </si>
  <si>
    <t>IYK</t>
  </si>
  <si>
    <t>http://itcknow.kaist.ac.kr</t>
    <phoneticPr fontId="11" type="noConversion"/>
  </si>
  <si>
    <t>ARSNOVA</t>
  </si>
  <si>
    <t>http://www.arsnova.co.kr</t>
    <phoneticPr fontId="11" type="noConversion"/>
  </si>
  <si>
    <t>티켓팅홈페이지</t>
    <phoneticPr fontId="11" type="noConversion"/>
  </si>
  <si>
    <t>문화기술대학원</t>
    <phoneticPr fontId="11" type="noConversion"/>
  </si>
  <si>
    <t>손성은</t>
    <phoneticPr fontId="11" type="noConversion"/>
  </si>
  <si>
    <t>CT</t>
  </si>
  <si>
    <t>http://ct.kaist.ac.kr</t>
    <phoneticPr fontId="11" type="noConversion"/>
  </si>
  <si>
    <t>CLUB</t>
  </si>
  <si>
    <t>http://club.kaist.ac.kr</t>
    <phoneticPr fontId="11" type="noConversion"/>
  </si>
  <si>
    <t>EET</t>
  </si>
  <si>
    <t>http://eethics.kaist.ac.kr</t>
  </si>
  <si>
    <t>KDS</t>
  </si>
  <si>
    <t>http://kds.kaist.ac.kr</t>
  </si>
  <si>
    <t>ICT</t>
  </si>
  <si>
    <t>http://ict.kaist.ac.kr</t>
  </si>
  <si>
    <t>무선랜 및 vpn 접속서비스</t>
    <phoneticPr fontId="11" type="noConversion"/>
  </si>
  <si>
    <t>정보통신팀</t>
    <phoneticPr fontId="11" type="noConversion"/>
  </si>
  <si>
    <t>이강조</t>
    <phoneticPr fontId="11" type="noConversion"/>
  </si>
  <si>
    <t>RD</t>
    <phoneticPr fontId="11" type="noConversion"/>
  </si>
  <si>
    <t>http://rd.kaist.ac.kr</t>
    <phoneticPr fontId="11" type="noConversion"/>
  </si>
  <si>
    <t>무선랜 및 vpn 접속서비스</t>
    <phoneticPr fontId="11" type="noConversion"/>
  </si>
  <si>
    <t>LBC</t>
  </si>
  <si>
    <t>http://143.248.233.12/</t>
    <phoneticPr fontId="11" type="noConversion"/>
  </si>
  <si>
    <t>CYB</t>
  </si>
  <si>
    <t>http://cyber.kaist.ac.kr</t>
  </si>
  <si>
    <t>HSS</t>
  </si>
  <si>
    <t>http://hss.kaist.ac.kr</t>
    <phoneticPr fontId="11" type="noConversion"/>
  </si>
  <si>
    <t>IRT</t>
  </si>
  <si>
    <t>http://irt.kaist.ac.kr</t>
    <phoneticPr fontId="11" type="noConversion"/>
  </si>
  <si>
    <t>STU</t>
  </si>
  <si>
    <t>http://student.kaist.ac.kr</t>
    <phoneticPr fontId="11" type="noConversion"/>
  </si>
  <si>
    <t>KFTP</t>
  </si>
  <si>
    <t>http://kftp.kaist.ac.kr</t>
  </si>
  <si>
    <t>소프트웨어다운로드</t>
    <phoneticPr fontId="11" type="noConversion"/>
  </si>
  <si>
    <t>IT개발팀</t>
    <phoneticPr fontId="11" type="noConversion"/>
  </si>
  <si>
    <t>조준형</t>
    <phoneticPr fontId="11" type="noConversion"/>
  </si>
  <si>
    <t>CM</t>
  </si>
  <si>
    <t>http://classmate.kaist.ac.kr</t>
    <phoneticPr fontId="11" type="noConversion"/>
  </si>
  <si>
    <t>BIO</t>
  </si>
  <si>
    <t>http://bio.kaist.ac.kr</t>
    <phoneticPr fontId="11" type="noConversion"/>
  </si>
  <si>
    <t>생명과학과홈페이지</t>
    <phoneticPr fontId="11" type="noConversion"/>
  </si>
  <si>
    <t>생명과학과행정팀</t>
    <phoneticPr fontId="11" type="noConversion"/>
  </si>
  <si>
    <t>NOJO</t>
  </si>
  <si>
    <t>http://nojo.kaist.ac.kr</t>
  </si>
  <si>
    <t>OTL</t>
  </si>
  <si>
    <t>http://otl.kaist.ac.kr</t>
    <phoneticPr fontId="11" type="noConversion"/>
  </si>
  <si>
    <t>MD</t>
  </si>
  <si>
    <t>http://moodle.kaist.ac.kr</t>
    <phoneticPr fontId="11" type="noConversion"/>
  </si>
  <si>
    <t>CA2</t>
  </si>
  <si>
    <t>http://cais.kaist.ac.kr</t>
    <phoneticPr fontId="11" type="noConversion"/>
  </si>
  <si>
    <t>KAI</t>
  </si>
  <si>
    <t>http://kaipa.kaist.ac.kr</t>
    <phoneticPr fontId="11" type="noConversion"/>
  </si>
  <si>
    <t>WCA</t>
  </si>
  <si>
    <t>http://webcais.kaist.ac.kr</t>
    <phoneticPr fontId="11" type="noConversion"/>
  </si>
  <si>
    <t>BK</t>
  </si>
  <si>
    <t>http://booking.kaist.ac.kr/</t>
    <phoneticPr fontId="11" type="noConversion"/>
  </si>
  <si>
    <t>FP</t>
  </si>
  <si>
    <t>http://findpeople.kaist.ac.kr</t>
    <phoneticPr fontId="11" type="noConversion"/>
  </si>
  <si>
    <t>FindPeople 홈페이지</t>
    <phoneticPr fontId="11" type="noConversion"/>
  </si>
  <si>
    <t>서울캠퍼스운영팀</t>
    <phoneticPr fontId="11" type="noConversion"/>
  </si>
  <si>
    <t>OS</t>
  </si>
  <si>
    <t>http://www.business.kaist.ac.kr/officeservice/</t>
    <phoneticPr fontId="11" type="noConversion"/>
  </si>
  <si>
    <t>NRP</t>
  </si>
  <si>
    <t>http://scholars.kaist.ac.kr</t>
    <phoneticPr fontId="11" type="noConversion"/>
  </si>
  <si>
    <t>VRC</t>
  </si>
  <si>
    <t>http://vrc.kaist.ac.kr</t>
    <phoneticPr fontId="11" type="noConversion"/>
  </si>
  <si>
    <t>INC</t>
  </si>
  <si>
    <t>http://include.kaist.ac.kr</t>
    <phoneticPr fontId="11" type="noConversion"/>
  </si>
  <si>
    <t>OCW</t>
  </si>
  <si>
    <t>http://ocw.kaist.ac.kr</t>
    <phoneticPr fontId="11" type="noConversion"/>
  </si>
  <si>
    <t>ICAMP</t>
  </si>
  <si>
    <t>http://icamp.kaist.ac.kr</t>
    <phoneticPr fontId="11" type="noConversion"/>
  </si>
  <si>
    <t>ARA</t>
  </si>
  <si>
    <t>http://ara.kaist.ac.kr</t>
    <phoneticPr fontId="11" type="noConversion"/>
  </si>
  <si>
    <t>WFM</t>
  </si>
  <si>
    <t>http://mworkflow.kaist.ac.kr</t>
    <phoneticPr fontId="11" type="noConversion"/>
  </si>
  <si>
    <t>전자문서 모바일버전</t>
    <phoneticPr fontId="11" type="noConversion"/>
  </si>
  <si>
    <t>FRE</t>
  </si>
  <si>
    <t>http://freshman.kaist.ac.kr</t>
  </si>
  <si>
    <t>KLM</t>
  </si>
  <si>
    <t>http://e-star.kaist.ac.kr</t>
    <phoneticPr fontId="11" type="noConversion"/>
  </si>
  <si>
    <t>VOTE</t>
  </si>
  <si>
    <t>http://vote.kaist.ac.kr</t>
  </si>
  <si>
    <t>ISIC</t>
  </si>
  <si>
    <t>http://isic.com</t>
    <phoneticPr fontId="11" type="noConversion"/>
  </si>
  <si>
    <t>ILIB</t>
  </si>
  <si>
    <t>http://ilibrary.kaist.ac.kr</t>
    <phoneticPr fontId="11" type="noConversion"/>
  </si>
  <si>
    <t>CS</t>
  </si>
  <si>
    <t>http://cs.kaist.ac.kr</t>
    <phoneticPr fontId="11" type="noConversion"/>
  </si>
  <si>
    <t>KOA</t>
  </si>
  <si>
    <t>http://koasas.kaist.ac.kr</t>
    <phoneticPr fontId="11" type="noConversion"/>
  </si>
  <si>
    <t>기관레파지토리 시스템</t>
    <phoneticPr fontId="11" type="noConversion"/>
  </si>
  <si>
    <t>박희숙</t>
    <phoneticPr fontId="11" type="noConversion"/>
  </si>
  <si>
    <t>운영여부확인필요</t>
    <phoneticPr fontId="11" type="noConversion"/>
  </si>
  <si>
    <t>KRMS</t>
  </si>
  <si>
    <t>http://krms.kaist.ac.kr</t>
    <phoneticPr fontId="11" type="noConversion"/>
  </si>
  <si>
    <t>기록관리시스템</t>
    <phoneticPr fontId="11" type="noConversion"/>
  </si>
  <si>
    <t>PHOT</t>
  </si>
  <si>
    <t>http://photo.kaist.ac.kr</t>
    <phoneticPr fontId="11" type="noConversion"/>
  </si>
  <si>
    <t>시청각기록물관리시스템</t>
    <phoneticPr fontId="11" type="noConversion"/>
  </si>
  <si>
    <t>LS</t>
  </si>
  <si>
    <t>http://leadership.kaist.ac.kr</t>
    <phoneticPr fontId="11" type="noConversion"/>
  </si>
  <si>
    <t>글로벌리더십센터</t>
    <phoneticPr fontId="11" type="noConversion"/>
  </si>
  <si>
    <t>CAR</t>
  </si>
  <si>
    <t>http://career.kaist.ac.kr</t>
    <phoneticPr fontId="11" type="noConversion"/>
  </si>
  <si>
    <t>BC</t>
  </si>
  <si>
    <t>http://bookclub.kaist.ac.kr</t>
    <phoneticPr fontId="11" type="noConversion"/>
  </si>
  <si>
    <t>독서마일리지클럽</t>
    <phoneticPr fontId="11" type="noConversion"/>
  </si>
  <si>
    <t>인문사회과학과</t>
    <phoneticPr fontId="11" type="noConversion"/>
  </si>
  <si>
    <t>STE</t>
  </si>
  <si>
    <t>https://tuitionreal.kaist.ac.kr/staffedu/m</t>
    <phoneticPr fontId="11" type="noConversion"/>
  </si>
  <si>
    <t>모바일 행정교육관리시스템</t>
    <phoneticPr fontId="11" type="noConversion"/>
  </si>
  <si>
    <t>김선영</t>
    <phoneticPr fontId="11" type="noConversion"/>
  </si>
  <si>
    <t>https://dstaffedureal.kaist.ac.kr/m</t>
    <phoneticPr fontId="11" type="noConversion"/>
  </si>
  <si>
    <t>모바일 행정교육관리시스템 개발용</t>
    <phoneticPr fontId="11" type="noConversion"/>
  </si>
  <si>
    <t>대학정보화사업팀</t>
    <phoneticPr fontId="11" type="noConversion"/>
  </si>
  <si>
    <t>김선영</t>
    <phoneticPr fontId="11" type="noConversion"/>
  </si>
  <si>
    <t>LANG</t>
    <phoneticPr fontId="11" type="noConversion"/>
  </si>
  <si>
    <t>https://lang.kaist.ac.kr</t>
    <phoneticPr fontId="11" type="noConversion"/>
  </si>
  <si>
    <t>어학센터</t>
    <phoneticPr fontId="11" type="noConversion"/>
  </si>
  <si>
    <t>어학센터</t>
    <phoneticPr fontId="11" type="noConversion"/>
  </si>
  <si>
    <t>이종석</t>
    <phoneticPr fontId="11" type="noConversion"/>
  </si>
  <si>
    <t>V2.0</t>
    <phoneticPr fontId="2" type="noConversion"/>
  </si>
  <si>
    <t>V.3.0</t>
    <phoneticPr fontId="2" type="noConversion"/>
  </si>
  <si>
    <t>학습관리시스템</t>
    <phoneticPr fontId="11" type="noConversion"/>
  </si>
  <si>
    <t>KLMS Mobile APP</t>
    <phoneticPr fontId="11" type="noConversion"/>
  </si>
  <si>
    <t>교수학습기술팀</t>
    <phoneticPr fontId="11" type="noConversion"/>
  </si>
  <si>
    <t>임범희</t>
    <phoneticPr fontId="11" type="noConversion"/>
  </si>
  <si>
    <t>행정교육시스템모바일</t>
    <phoneticPr fontId="11" type="noConversion"/>
  </si>
  <si>
    <t>행정교육시스템 모바일</t>
    <phoneticPr fontId="11" type="noConversion"/>
  </si>
  <si>
    <t>KREP</t>
    <phoneticPr fontId="11" type="noConversion"/>
  </si>
  <si>
    <t>복무관리시스템 모바일</t>
    <phoneticPr fontId="11" type="noConversion"/>
  </si>
  <si>
    <t>IRT</t>
    <phoneticPr fontId="11" type="noConversion"/>
  </si>
  <si>
    <t>국제협력DB 모바일</t>
    <phoneticPr fontId="11" type="noConversion"/>
  </si>
  <si>
    <t>정상철</t>
    <phoneticPr fontId="11" type="noConversion"/>
  </si>
  <si>
    <t>도서관예약시스템</t>
    <phoneticPr fontId="11" type="noConversion"/>
  </si>
  <si>
    <t>KREP</t>
    <phoneticPr fontId="11" type="noConversion"/>
  </si>
  <si>
    <t>IT개발팀</t>
    <phoneticPr fontId="11" type="noConversion"/>
  </si>
  <si>
    <t>V.2.0</t>
    <phoneticPr fontId="2" type="noConversion"/>
  </si>
  <si>
    <t>장점</t>
    <phoneticPr fontId="2" type="noConversion"/>
  </si>
  <si>
    <t>단점</t>
    <phoneticPr fontId="2" type="noConversion"/>
  </si>
  <si>
    <t>구분</t>
    <phoneticPr fontId="2" type="noConversion"/>
  </si>
  <si>
    <t>oracle</t>
    <phoneticPr fontId="2" type="noConversion"/>
  </si>
  <si>
    <t>이니텍</t>
    <phoneticPr fontId="2" type="noConversion"/>
  </si>
  <si>
    <t>라이선스</t>
    <phoneticPr fontId="2" type="noConversion"/>
  </si>
  <si>
    <t>기능이 우수</t>
    <phoneticPr fontId="2" type="noConversion"/>
  </si>
  <si>
    <t>국내에 가장많은 레퍼런스 보유</t>
    <phoneticPr fontId="2" type="noConversion"/>
  </si>
  <si>
    <t>검증된 기술력</t>
  </si>
  <si>
    <t>Nets</t>
    <phoneticPr fontId="2" type="noConversion"/>
  </si>
  <si>
    <t>SSO, IM을 함께 취급</t>
    <phoneticPr fontId="2" type="noConversion"/>
  </si>
  <si>
    <t>높은 가격(유지보수비용 22%)</t>
  </si>
  <si>
    <t>라이선스만 판매하고 실제 개발은 협력사가 진행함(협력사의 한계가 있음)</t>
    <phoneticPr fontId="2" type="noConversion"/>
  </si>
  <si>
    <t>유지보수비율</t>
    <phoneticPr fontId="2" type="noConversion"/>
  </si>
  <si>
    <t>국제표준 saml</t>
    <phoneticPr fontId="2" type="noConversion"/>
  </si>
  <si>
    <t>국제표준 oauth</t>
    <phoneticPr fontId="2" type="noConversion"/>
  </si>
  <si>
    <t>국제표준 oauth2</t>
    <phoneticPr fontId="2" type="noConversion"/>
  </si>
  <si>
    <t>2차인증 otp지원</t>
    <phoneticPr fontId="2" type="noConversion"/>
  </si>
  <si>
    <t>기능</t>
    <phoneticPr fontId="2" type="noConversion"/>
  </si>
  <si>
    <t>라이센스비용에 포함하여 설치작업 진행(0원)</t>
    <phoneticPr fontId="2" type="noConversion"/>
  </si>
  <si>
    <t>기존IAM(oracle)과의 연동</t>
    <phoneticPr fontId="2" type="noConversion"/>
  </si>
  <si>
    <t>SSO agent 설치시 추가비용 배제
사이트라이센스</t>
    <phoneticPr fontId="2" type="noConversion"/>
  </si>
  <si>
    <t>Role 관리기능</t>
    <phoneticPr fontId="2" type="noConversion"/>
  </si>
  <si>
    <t>로그,감사,모니터링 기능</t>
    <phoneticPr fontId="2" type="noConversion"/>
  </si>
  <si>
    <t>개인정보,패스워드 변경기능</t>
    <phoneticPr fontId="2" type="noConversion"/>
  </si>
  <si>
    <t>계정신청 및 관리기능</t>
    <phoneticPr fontId="2" type="noConversion"/>
  </si>
  <si>
    <t>IM제품이 없음(타회사의 IM을 이용하여야 함 bandi㈜)</t>
    <phoneticPr fontId="2" type="noConversion"/>
  </si>
  <si>
    <t>국제표준 준수</t>
    <phoneticPr fontId="2" type="noConversion"/>
  </si>
  <si>
    <t>O</t>
    <phoneticPr fontId="2" type="noConversion"/>
  </si>
  <si>
    <t>O</t>
    <phoneticPr fontId="2" type="noConversion"/>
  </si>
  <si>
    <t>O (bandi㈜ 에서 제공예정, 이니텍제품이 아님)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</si>
  <si>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</si>
  <si>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</si>
  <si>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</si>
  <si>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용역비용 0(라이선스에 포함)
추가 변경필요 시 볼륨에 따라 추가금액적용</t>
    <phoneticPr fontId="2" type="noConversion"/>
  </si>
  <si>
    <t>인증서비스</t>
    <phoneticPr fontId="2" type="noConversion"/>
  </si>
  <si>
    <t>로그인서비스</t>
    <phoneticPr fontId="2" type="noConversion"/>
  </si>
  <si>
    <t>권한관리서비스</t>
    <phoneticPr fontId="2" type="noConversion"/>
  </si>
  <si>
    <t>기초정보제공서비스</t>
    <phoneticPr fontId="2" type="noConversion"/>
  </si>
  <si>
    <t>5년 TCO</t>
    <phoneticPr fontId="2" type="noConversion"/>
  </si>
  <si>
    <t>구축비용(라이선스+연동용역)</t>
    <phoneticPr fontId="2" type="noConversion"/>
  </si>
  <si>
    <t>전자결재 기능이 강력함</t>
    <phoneticPr fontId="2" type="noConversion"/>
  </si>
  <si>
    <t>X(2019년 말 적용예정)</t>
    <phoneticPr fontId="2" type="noConversion"/>
  </si>
  <si>
    <t>중복로그인 방지기능</t>
    <phoneticPr fontId="2" type="noConversion"/>
  </si>
  <si>
    <t>CC인증여부</t>
    <phoneticPr fontId="2" type="noConversion"/>
  </si>
  <si>
    <t>권한관리 설정방법
권한관리 제공방법</t>
    <phoneticPr fontId="2" type="noConversion"/>
  </si>
  <si>
    <t>O(커스터마이징 필요)</t>
    <phoneticPr fontId="2" type="noConversion"/>
  </si>
  <si>
    <t>순번</t>
    <phoneticPr fontId="2" type="noConversion"/>
  </si>
  <si>
    <t>사이트</t>
    <phoneticPr fontId="2" type="noConversion"/>
  </si>
  <si>
    <t>url</t>
    <phoneticPr fontId="2" type="noConversion"/>
  </si>
  <si>
    <t>설명</t>
    <phoneticPr fontId="2" type="noConversion"/>
  </si>
  <si>
    <t>방식</t>
    <phoneticPr fontId="2" type="noConversion"/>
  </si>
  <si>
    <t>담당부서</t>
    <phoneticPr fontId="2" type="noConversion"/>
  </si>
  <si>
    <t>담당자</t>
    <phoneticPr fontId="2" type="noConversion"/>
  </si>
  <si>
    <t>분리예정</t>
    <phoneticPr fontId="2" type="noConversion"/>
  </si>
  <si>
    <t>사이트</t>
    <phoneticPr fontId="2" type="noConversion"/>
  </si>
  <si>
    <t>url</t>
    <phoneticPr fontId="2" type="noConversion"/>
  </si>
  <si>
    <t>설명</t>
    <phoneticPr fontId="2" type="noConversion"/>
  </si>
  <si>
    <t>담당부서</t>
    <phoneticPr fontId="2" type="noConversion"/>
  </si>
  <si>
    <t>방식</t>
    <phoneticPr fontId="2" type="noConversion"/>
  </si>
  <si>
    <t>순번</t>
    <phoneticPr fontId="2" type="noConversion"/>
  </si>
  <si>
    <t>사이트</t>
    <phoneticPr fontId="2" type="noConversion"/>
  </si>
  <si>
    <t>설명</t>
    <phoneticPr fontId="2" type="noConversion"/>
  </si>
  <si>
    <t>담당자</t>
    <phoneticPr fontId="2" type="noConversion"/>
  </si>
  <si>
    <t>방식</t>
    <phoneticPr fontId="2" type="noConversion"/>
  </si>
  <si>
    <r>
      <rPr>
        <b/>
        <sz val="9"/>
        <rFont val="맑은 고딕"/>
        <family val="3"/>
        <charset val="129"/>
      </rPr>
      <t>모</t>
    </r>
    <r>
      <rPr>
        <b/>
        <sz val="9"/>
        <rFont val="Arial"/>
        <family val="2"/>
      </rPr>
      <t xml:space="preserve"> </t>
    </r>
    <r>
      <rPr>
        <b/>
        <sz val="9"/>
        <rFont val="맑은 고딕"/>
        <family val="3"/>
        <charset val="129"/>
      </rPr>
      <t>델</t>
    </r>
    <r>
      <rPr>
        <b/>
        <sz val="9"/>
        <rFont val="Arial"/>
        <family val="2"/>
      </rPr>
      <t xml:space="preserve"> </t>
    </r>
    <r>
      <rPr>
        <b/>
        <sz val="9"/>
        <rFont val="맑은 고딕"/>
        <family val="3"/>
        <charset val="129"/>
      </rPr>
      <t>명</t>
    </r>
  </si>
  <si>
    <r>
      <rPr>
        <b/>
        <sz val="9"/>
        <rFont val="맑은 고딕"/>
        <family val="3"/>
        <charset val="129"/>
      </rPr>
      <t>사</t>
    </r>
    <r>
      <rPr>
        <b/>
        <sz val="9"/>
        <rFont val="Arial"/>
        <family val="2"/>
      </rPr>
      <t xml:space="preserve">     </t>
    </r>
    <r>
      <rPr>
        <b/>
        <sz val="9"/>
        <rFont val="맑은 고딕"/>
        <family val="3"/>
        <charset val="129"/>
      </rPr>
      <t>양</t>
    </r>
  </si>
  <si>
    <r>
      <rPr>
        <b/>
        <sz val="9"/>
        <rFont val="맑은 고딕"/>
        <family val="3"/>
        <charset val="129"/>
      </rPr>
      <t>소비자단가</t>
    </r>
  </si>
  <si>
    <r>
      <rPr>
        <b/>
        <sz val="9"/>
        <rFont val="맑은 고딕"/>
        <family val="3"/>
        <charset val="129"/>
      </rPr>
      <t>소비자합계</t>
    </r>
  </si>
  <si>
    <r>
      <rPr>
        <b/>
        <sz val="9"/>
        <rFont val="맑은 고딕"/>
        <family val="3"/>
        <charset val="129"/>
      </rPr>
      <t>제안단가</t>
    </r>
  </si>
  <si>
    <r>
      <rPr>
        <b/>
        <sz val="9"/>
        <rFont val="맑은 고딕"/>
        <family val="3"/>
        <charset val="129"/>
      </rPr>
      <t>제안합계</t>
    </r>
  </si>
  <si>
    <t>PL</t>
    <phoneticPr fontId="4" type="noConversion"/>
  </si>
  <si>
    <r>
      <t>Premier Support 4 year
: 2</t>
    </r>
    <r>
      <rPr>
        <sz val="10"/>
        <rFont val="돋움"/>
        <family val="3"/>
        <charset val="129"/>
      </rPr>
      <t>년차</t>
    </r>
    <r>
      <rPr>
        <sz val="10"/>
        <rFont val="Arial"/>
        <family val="2"/>
      </rPr>
      <t xml:space="preserve"> ~ 5</t>
    </r>
    <r>
      <rPr>
        <sz val="10"/>
        <rFont val="돋움"/>
        <family val="3"/>
        <charset val="129"/>
      </rPr>
      <t>년차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라이선스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구매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후</t>
    </r>
    <r>
      <rPr>
        <sz val="10"/>
        <rFont val="Arial"/>
        <family val="2"/>
      </rPr>
      <t xml:space="preserve"> 4</t>
    </r>
    <r>
      <rPr>
        <sz val="10"/>
        <rFont val="돋움"/>
        <family val="3"/>
        <charset val="129"/>
      </rPr>
      <t>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라이선스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갱신</t>
    </r>
    <r>
      <rPr>
        <sz val="10"/>
        <rFont val="Arial"/>
        <family val="2"/>
      </rPr>
      <t>)</t>
    </r>
    <phoneticPr fontId="4" type="noConversion"/>
  </si>
  <si>
    <t>-</t>
    <phoneticPr fontId="4" type="noConversion"/>
  </si>
  <si>
    <t>-</t>
  </si>
  <si>
    <t>Oracle Real Application Cluster</t>
    <phoneticPr fontId="4" type="noConversion"/>
  </si>
  <si>
    <t>\</t>
    <phoneticPr fontId="22" type="noConversion"/>
  </si>
  <si>
    <t>ACS
(Advanced
Customer Service)</t>
  </si>
  <si>
    <t>OIM Role 컨설턴트
- Application Role 데이터 취합 및 데이터 분석
- OIM 12c Role 데이터 설계 및 LDAP 동기화 매핑 설계
- Role 데이터 WebService 프로세스 설계
- OIM 12c Role 설정 및 권한 배포 방안 수립</t>
  </si>
  <si>
    <t>상세견적</t>
    <phoneticPr fontId="4" type="noConversion"/>
  </si>
  <si>
    <t>Licensing Metric</t>
    <phoneticPr fontId="4" type="noConversion"/>
  </si>
  <si>
    <t>수량</t>
    <phoneticPr fontId="4" type="noConversion"/>
  </si>
  <si>
    <r>
      <t xml:space="preserve">1.KAIST IDM  </t>
    </r>
    <r>
      <rPr>
        <b/>
        <sz val="9"/>
        <rFont val="돋움"/>
        <family val="3"/>
        <charset val="129"/>
      </rPr>
      <t>업그레이드</t>
    </r>
    <r>
      <rPr>
        <b/>
        <sz val="9"/>
        <rFont val="Arial"/>
        <family val="2"/>
      </rPr>
      <t xml:space="preserve"> License - Identity and Access Management </t>
    </r>
    <phoneticPr fontId="4" type="noConversion"/>
  </si>
  <si>
    <t>IAM</t>
    <phoneticPr fontId="4" type="noConversion"/>
  </si>
  <si>
    <t>Identity Governanace Suite</t>
    <phoneticPr fontId="4" type="noConversion"/>
  </si>
  <si>
    <t>PL</t>
    <phoneticPr fontId="4" type="noConversion"/>
  </si>
  <si>
    <t>Access Management Suite Plus</t>
    <phoneticPr fontId="4" type="noConversion"/>
  </si>
  <si>
    <r>
      <t>Premier Support 4 year
: 2</t>
    </r>
    <r>
      <rPr>
        <sz val="10"/>
        <rFont val="돋움"/>
        <family val="3"/>
        <charset val="129"/>
      </rPr>
      <t>년차</t>
    </r>
    <r>
      <rPr>
        <sz val="10"/>
        <rFont val="Arial"/>
        <family val="2"/>
      </rPr>
      <t xml:space="preserve"> ~ 5</t>
    </r>
    <r>
      <rPr>
        <sz val="10"/>
        <rFont val="돋움"/>
        <family val="3"/>
        <charset val="129"/>
      </rPr>
      <t>년차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라이선스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구매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후</t>
    </r>
    <r>
      <rPr>
        <sz val="10"/>
        <rFont val="Arial"/>
        <family val="2"/>
      </rPr>
      <t xml:space="preserve"> 4</t>
    </r>
    <r>
      <rPr>
        <sz val="10"/>
        <rFont val="돋움"/>
        <family val="3"/>
        <charset val="129"/>
      </rPr>
      <t>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라이선스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갱신</t>
    </r>
    <r>
      <rPr>
        <sz val="10"/>
        <rFont val="Arial"/>
        <family val="2"/>
      </rPr>
      <t>)</t>
    </r>
    <phoneticPr fontId="4" type="noConversion"/>
  </si>
  <si>
    <r>
      <t>Advanced Support 1 year
: 5</t>
    </r>
    <r>
      <rPr>
        <sz val="10"/>
        <rFont val="돋움"/>
        <family val="3"/>
        <charset val="129"/>
      </rPr>
      <t>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유지보수</t>
    </r>
    <r>
      <rPr>
        <sz val="10"/>
        <rFont val="Arial"/>
        <family val="2"/>
      </rPr>
      <t xml:space="preserve"> (1</t>
    </r>
    <r>
      <rPr>
        <sz val="10"/>
        <rFont val="돋움"/>
        <family val="3"/>
        <charset val="129"/>
      </rPr>
      <t>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무상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지원</t>
    </r>
    <r>
      <rPr>
        <sz val="10"/>
        <rFont val="Arial"/>
        <family val="2"/>
      </rPr>
      <t xml:space="preserve"> . 4</t>
    </r>
    <r>
      <rPr>
        <sz val="10"/>
        <rFont val="돋움"/>
        <family val="3"/>
        <charset val="129"/>
      </rPr>
      <t>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유상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지원</t>
    </r>
    <r>
      <rPr>
        <sz val="10"/>
        <rFont val="Arial"/>
        <family val="2"/>
      </rPr>
      <t>)</t>
    </r>
    <phoneticPr fontId="4" type="noConversion"/>
  </si>
  <si>
    <t>-</t>
    <phoneticPr fontId="4" type="noConversion"/>
  </si>
  <si>
    <t>-</t>
    <phoneticPr fontId="4" type="noConversion"/>
  </si>
  <si>
    <t>\</t>
    <phoneticPr fontId="22" type="noConversion"/>
  </si>
  <si>
    <t>Licensing Metric</t>
    <phoneticPr fontId="4" type="noConversion"/>
  </si>
  <si>
    <t>년</t>
    <phoneticPr fontId="4" type="noConversion"/>
  </si>
  <si>
    <r>
      <t xml:space="preserve">2.KAIST IDM  </t>
    </r>
    <r>
      <rPr>
        <b/>
        <sz val="9"/>
        <rFont val="돋움"/>
        <family val="3"/>
        <charset val="129"/>
      </rPr>
      <t>업그레이드</t>
    </r>
    <r>
      <rPr>
        <b/>
        <sz val="9"/>
        <rFont val="Arial"/>
        <family val="2"/>
      </rPr>
      <t xml:space="preserve"> License - Oracle Managed Cloud</t>
    </r>
    <phoneticPr fontId="4" type="noConversion"/>
  </si>
  <si>
    <t>OMC</t>
    <phoneticPr fontId="4" type="noConversion"/>
  </si>
  <si>
    <r>
      <t>Oracle Management Cloud - Standard Edition 
- IM,APM : WAS2</t>
    </r>
    <r>
      <rPr>
        <sz val="10"/>
        <rFont val="돋움"/>
        <family val="3"/>
        <charset val="129"/>
      </rPr>
      <t>대</t>
    </r>
    <r>
      <rPr>
        <sz val="10"/>
        <rFont val="Arial"/>
        <family val="2"/>
      </rPr>
      <t>, DB2</t>
    </r>
    <r>
      <rPr>
        <sz val="10"/>
        <rFont val="돋움"/>
        <family val="3"/>
        <charset val="129"/>
      </rPr>
      <t>대</t>
    </r>
    <r>
      <rPr>
        <sz val="10"/>
        <rFont val="Arial"/>
        <family val="2"/>
      </rPr>
      <t>, L4</t>
    </r>
    <r>
      <rPr>
        <sz val="10"/>
        <rFont val="돋움"/>
        <family val="3"/>
        <charset val="129"/>
      </rPr>
      <t>스위치</t>
    </r>
    <r>
      <rPr>
        <sz val="10"/>
        <rFont val="Arial"/>
        <family val="2"/>
      </rPr>
      <t>,Web</t>
    </r>
    <r>
      <rPr>
        <sz val="10"/>
        <rFont val="돋움"/>
        <family val="3"/>
        <charset val="129"/>
      </rPr>
      <t>서버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적용
대략</t>
    </r>
    <r>
      <rPr>
        <sz val="10"/>
        <rFont val="Arial"/>
        <family val="2"/>
      </rPr>
      <t xml:space="preserve"> 170~200 Entities
: 100 Entities * 2 </t>
    </r>
    <phoneticPr fontId="4" type="noConversion"/>
  </si>
  <si>
    <t>Year</t>
    <phoneticPr fontId="4" type="noConversion"/>
  </si>
  <si>
    <t>Oracle Log Analytics Cloud Service – Standard Edition 
: 300GByte * 1</t>
    <phoneticPr fontId="4" type="noConversion"/>
  </si>
  <si>
    <r>
      <rPr>
        <sz val="10"/>
        <rFont val="맑은 고딕"/>
        <family val="3"/>
        <charset val="129"/>
      </rPr>
      <t>견</t>
    </r>
    <r>
      <rPr>
        <sz val="10"/>
        <rFont val="Arial"/>
        <family val="2"/>
      </rPr>
      <t xml:space="preserve">  </t>
    </r>
    <r>
      <rPr>
        <sz val="10"/>
        <rFont val="맑은 고딕"/>
        <family val="3"/>
        <charset val="129"/>
      </rPr>
      <t>적</t>
    </r>
    <r>
      <rPr>
        <sz val="10"/>
        <rFont val="Arial"/>
        <family val="2"/>
      </rPr>
      <t xml:space="preserve">  </t>
    </r>
    <r>
      <rPr>
        <sz val="10"/>
        <rFont val="맑은 고딕"/>
        <family val="3"/>
        <charset val="129"/>
      </rPr>
      <t>금</t>
    </r>
    <r>
      <rPr>
        <sz val="10"/>
        <rFont val="Arial"/>
        <family val="2"/>
      </rPr>
      <t xml:space="preserve">  </t>
    </r>
    <r>
      <rPr>
        <sz val="10"/>
        <rFont val="맑은 고딕"/>
        <family val="3"/>
        <charset val="129"/>
      </rPr>
      <t>액</t>
    </r>
    <r>
      <rPr>
        <sz val="10"/>
        <rFont val="Arial"/>
        <family val="2"/>
      </rPr>
      <t xml:space="preserve">(VAT </t>
    </r>
    <r>
      <rPr>
        <sz val="10"/>
        <rFont val="맑은 고딕"/>
        <family val="3"/>
        <charset val="129"/>
      </rPr>
      <t>별도</t>
    </r>
    <r>
      <rPr>
        <sz val="10"/>
        <rFont val="Arial"/>
        <family val="2"/>
      </rPr>
      <t>)</t>
    </r>
    <phoneticPr fontId="22" type="noConversion"/>
  </si>
  <si>
    <t>3.KAIST Oracle Database Enterprise Edition</t>
    <phoneticPr fontId="4" type="noConversion"/>
  </si>
  <si>
    <t>DBMS</t>
    <phoneticPr fontId="4" type="noConversion"/>
  </si>
  <si>
    <t>Oracle Database Enterprise Edition</t>
    <phoneticPr fontId="4" type="noConversion"/>
  </si>
  <si>
    <t>M/M</t>
    <phoneticPr fontId="4" type="noConversion"/>
  </si>
  <si>
    <r>
      <t xml:space="preserve">4. KAIST IDM </t>
    </r>
    <r>
      <rPr>
        <b/>
        <sz val="9"/>
        <rFont val="돋움"/>
        <family val="3"/>
        <charset val="129"/>
      </rPr>
      <t>업그레이드</t>
    </r>
    <r>
      <rPr>
        <b/>
        <sz val="9"/>
        <rFont val="Arial"/>
        <family val="2"/>
      </rPr>
      <t xml:space="preserve"> </t>
    </r>
    <r>
      <rPr>
        <b/>
        <sz val="9"/>
        <rFont val="돋움"/>
        <family val="3"/>
        <charset val="129"/>
      </rPr>
      <t>프로젝트</t>
    </r>
    <r>
      <rPr>
        <b/>
        <sz val="9"/>
        <rFont val="Arial"/>
        <family val="2"/>
      </rPr>
      <t>_</t>
    </r>
    <r>
      <rPr>
        <b/>
        <sz val="9"/>
        <rFont val="돋움"/>
        <family val="3"/>
        <charset val="129"/>
      </rPr>
      <t>인력투입</t>
    </r>
    <phoneticPr fontId="4" type="noConversion"/>
  </si>
  <si>
    <t>프로젝트 PM
- 프로젝트 관리</t>
    <phoneticPr fontId="4" type="noConversion"/>
  </si>
  <si>
    <t>프로젝트 PL
- 프로젝트 리딩
- 인력 관리
- 산출물 관리</t>
    <phoneticPr fontId="4" type="noConversion"/>
  </si>
  <si>
    <t>OAM 엔지니어
- OAM10g AS-IS 구성 및 연계 시스템 분석
- OAM12c 개발/운영 서버 환경 구성
- SSO 연계 대상 시스템 연계 방안 수립
- OAM 10g와 OAM 12c 간의 Federation 설정(ERP 시스템 리뉴얼 전까지를 위한 방안)
- OAM12c 정책 설계 및 설정
- WebGate를 이용한 SSO 연계 지원 (고객과의 협의를 통해 10개 연계 대상 시스템 선정)
- SSO 표준 Framework 모듈(SAML, OAuth) 연계 지원 (고객과의 협의를 통해 10개 연계 대상 시스템 선정)
- SSO 통합 테스트
- 성능 테스트 지원
- 서비스 오픈 및 안정화 지원
- 산출물 작성
※ SSO 연계는 고개과의 협의를 통해 20개 시스템을 선정하여 SSO 연계 진행하며, 나머지 시스템은 가이드를 배포 및 고객 담당자가 연계 진행</t>
    <phoneticPr fontId="4" type="noConversion"/>
  </si>
  <si>
    <r>
      <t xml:space="preserve">OAM </t>
    </r>
    <r>
      <rPr>
        <sz val="10"/>
        <rFont val="맑은 고딕"/>
        <family val="3"/>
        <charset val="129"/>
      </rPr>
      <t>개발자
- SSO 표준 Framework 모듈(SAML, Oauth) 개발
  (JAVA, Python, PHP, Node.js 지원 모듈)
- SSO 표준 Framework 모듈 연계 지원
- 서비스 오픈 및 안정화 지원
- 개발 산출물 작성</t>
    </r>
    <phoneticPr fontId="4" type="noConversion"/>
  </si>
  <si>
    <r>
      <t xml:space="preserve">OIM </t>
    </r>
    <r>
      <rPr>
        <sz val="10"/>
        <rFont val="맑은 고딕"/>
        <family val="3"/>
        <charset val="129"/>
      </rPr>
      <t>엔지니어1
- OIM10g AS-IS 구성 및 연계 시스템 분석
- OIM12c 개발/운영 서버 환경 구성
- OIM 12c 연계 시스템 데이터 매핑 설계
- OIM 10g 데이터 이관
- OIM 12c Legacy 데이터 동기화 설정
- OIM 12c 기능 테스트
- 성능 테스트 지원
- 오픈 및 안정화 지원
- 산출물 작성</t>
    </r>
    <phoneticPr fontId="4" type="noConversion"/>
  </si>
  <si>
    <r>
      <t xml:space="preserve">OIM </t>
    </r>
    <r>
      <rPr>
        <sz val="10"/>
        <rFont val="맑은 고딕"/>
        <family val="3"/>
        <charset val="129"/>
      </rPr>
      <t>엔지니어2
- Application Role 데이터 취합 및 데이터 분석
- OIM 12c Role 데이터 설계 및 LDAP 동기화 매핑 설계
- Role 데이터 WebService 프로세스 설계
- OIM 12c Role 설정 및 권한 배포 방안 수립
- Role 데이터 OIM 12c에 설정과 LDAP 동기화 세팅
- Application Role 데이터를 OIM에 설정
- Role 기반의 권한 서비스 구성
- 오픈 지원
※ Role 관리/사용자 매핑은 OIM Console(관리자 UI)에서 수동으로 생성/수정/삭제 처리함</t>
    </r>
    <r>
      <rPr>
        <sz val="10"/>
        <rFont val="Arial"/>
        <family val="2"/>
      </rPr>
      <t/>
    </r>
    <phoneticPr fontId="4" type="noConversion"/>
  </si>
  <si>
    <r>
      <t xml:space="preserve">OIM </t>
    </r>
    <r>
      <rPr>
        <sz val="10"/>
        <rFont val="맑은 고딕"/>
        <family val="3"/>
        <charset val="129"/>
      </rPr>
      <t>개발자1
- 사용자 정보 배포를 위한 WebService 개발
- 기준정보DB(원장)의 사용자 정보 동기화 스케줄러 개발
- 오픈 및 안정화 지원
- 개발 산출물 작성</t>
    </r>
    <phoneticPr fontId="4" type="noConversion"/>
  </si>
  <si>
    <r>
      <t xml:space="preserve">OIM </t>
    </r>
    <r>
      <rPr>
        <sz val="10"/>
        <rFont val="맑은 고딕"/>
        <family val="3"/>
        <charset val="129"/>
      </rPr>
      <t>개발자2
- Application Role 기반의 권한 정보 배포를 위한 WebService 개발
- Application Role 데이터 스케줄러 개발
- 오픈 지원</t>
    </r>
    <phoneticPr fontId="4" type="noConversion"/>
  </si>
  <si>
    <r>
      <t xml:space="preserve">IAMPS </t>
    </r>
    <r>
      <rPr>
        <sz val="10"/>
        <rFont val="맑은 고딕"/>
        <family val="3"/>
        <charset val="129"/>
      </rPr>
      <t>개발자1
- IAMPS 서비스 AS-IS 기능 및 프로세스 분석
(통합 로그인, 회원가입/정보수정, OTP셀프서비스, 부가인증 등)
- IAMPS 개발/운영 서버 환경 구성
- IAMPS 기능별 프로세스 설계
- IAMPS 서비스 개발
- 기능 통합 테스트
- 오픈 및 안정화 지원</t>
    </r>
    <phoneticPr fontId="4" type="noConversion"/>
  </si>
  <si>
    <r>
      <t xml:space="preserve">IAMPS </t>
    </r>
    <r>
      <rPr>
        <sz val="10"/>
        <rFont val="맑은 고딕"/>
        <family val="3"/>
        <charset val="129"/>
      </rPr>
      <t>개발자2
- IAMPS 서비스 개발
- 기능 통합 테스트
- 오픈 지원</t>
    </r>
    <phoneticPr fontId="4" type="noConversion"/>
  </si>
  <si>
    <r>
      <t xml:space="preserve">IAMPS </t>
    </r>
    <r>
      <rPr>
        <sz val="10"/>
        <rFont val="맑은 고딕"/>
        <family val="3"/>
        <charset val="129"/>
      </rPr>
      <t>개발자3
- IAMPS 서비스 개발
- 기능 통합 테스트
- 오픈 지원</t>
    </r>
    <phoneticPr fontId="4" type="noConversion"/>
  </si>
  <si>
    <r>
      <t xml:space="preserve">LDAP </t>
    </r>
    <r>
      <rPr>
        <sz val="10"/>
        <rFont val="맑은 고딕"/>
        <family val="3"/>
        <charset val="129"/>
      </rPr>
      <t>엔지니어
- LDAP 설치 및 서비스 구성
- LDAP 데이터 이관
- 성능 튜닝</t>
    </r>
    <phoneticPr fontId="4" type="noConversion"/>
  </si>
  <si>
    <r>
      <t xml:space="preserve">Oracle Database </t>
    </r>
    <r>
      <rPr>
        <sz val="10"/>
        <rFont val="맑은 고딕"/>
        <family val="3"/>
        <charset val="129"/>
      </rPr>
      <t>엔지니어
- DataBase 설치
- IM 사용자 데이터 이관
- 성능 튜닝</t>
    </r>
    <phoneticPr fontId="4" type="noConversion"/>
  </si>
  <si>
    <r>
      <t xml:space="preserve">WebServer/WebLogic </t>
    </r>
    <r>
      <rPr>
        <sz val="10"/>
        <rFont val="맑은 고딕"/>
        <family val="3"/>
        <charset val="129"/>
      </rPr>
      <t>엔지니어
- WEB/WAS 설치 및 서비스 구성
- 성능 튜닝</t>
    </r>
    <phoneticPr fontId="4" type="noConversion"/>
  </si>
  <si>
    <r>
      <t xml:space="preserve">Designer
- IAMPS </t>
    </r>
    <r>
      <rPr>
        <sz val="10"/>
        <rFont val="맑은 고딕"/>
        <family val="3"/>
        <charset val="129"/>
      </rPr>
      <t>및 기타 서비스 UI 디지안</t>
    </r>
    <phoneticPr fontId="4" type="noConversion"/>
  </si>
  <si>
    <r>
      <t xml:space="preserve">OMC/BI </t>
    </r>
    <r>
      <rPr>
        <sz val="10"/>
        <rFont val="맑은 고딕"/>
        <family val="3"/>
        <charset val="129"/>
      </rPr>
      <t>엔지니어
- IAM Audit Log를 통한 접근 이력 Dashboard(BI Report) 서비스 설정
- IAM 성능 모니터링 및 접근 패턴 분석을 위한 OMC(Oracle Management Cloud) 설정 및 Agent 설치</t>
    </r>
    <phoneticPr fontId="4" type="noConversion"/>
  </si>
  <si>
    <r>
      <rPr>
        <sz val="10"/>
        <rFont val="맑은 고딕"/>
        <family val="3"/>
        <charset val="129"/>
      </rPr>
      <t>견</t>
    </r>
    <r>
      <rPr>
        <sz val="10"/>
        <rFont val="Arial"/>
        <family val="2"/>
      </rPr>
      <t xml:space="preserve">  </t>
    </r>
    <r>
      <rPr>
        <sz val="10"/>
        <rFont val="맑은 고딕"/>
        <family val="3"/>
        <charset val="129"/>
      </rPr>
      <t>적</t>
    </r>
    <r>
      <rPr>
        <sz val="10"/>
        <rFont val="Arial"/>
        <family val="2"/>
      </rPr>
      <t xml:space="preserve">  </t>
    </r>
    <r>
      <rPr>
        <sz val="10"/>
        <rFont val="맑은 고딕"/>
        <family val="3"/>
        <charset val="129"/>
      </rPr>
      <t>금</t>
    </r>
    <r>
      <rPr>
        <sz val="10"/>
        <rFont val="Arial"/>
        <family val="2"/>
      </rPr>
      <t xml:space="preserve">  </t>
    </r>
    <r>
      <rPr>
        <sz val="10"/>
        <rFont val="맑은 고딕"/>
        <family val="3"/>
        <charset val="129"/>
      </rPr>
      <t>액</t>
    </r>
    <r>
      <rPr>
        <sz val="10"/>
        <rFont val="Arial"/>
        <family val="2"/>
      </rPr>
      <t xml:space="preserve">(VAT </t>
    </r>
    <r>
      <rPr>
        <sz val="10"/>
        <rFont val="맑은 고딕"/>
        <family val="3"/>
        <charset val="129"/>
      </rPr>
      <t>별도</t>
    </r>
    <r>
      <rPr>
        <sz val="10"/>
        <rFont val="Arial"/>
        <family val="2"/>
      </rPr>
      <t>)</t>
    </r>
    <phoneticPr fontId="22" type="noConversion"/>
  </si>
  <si>
    <r>
      <rPr>
        <b/>
        <sz val="10"/>
        <rFont val="맑은 고딕"/>
        <family val="3"/>
        <charset val="129"/>
      </rPr>
      <t>합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계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견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적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금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액</t>
    </r>
    <r>
      <rPr>
        <b/>
        <sz val="10"/>
        <rFont val="Arial"/>
        <family val="2"/>
      </rPr>
      <t xml:space="preserve">(VAT </t>
    </r>
    <r>
      <rPr>
        <b/>
        <sz val="10"/>
        <rFont val="맑은 고딕"/>
        <family val="3"/>
        <charset val="129"/>
      </rPr>
      <t>별도</t>
    </r>
    <r>
      <rPr>
        <b/>
        <sz val="10"/>
        <rFont val="Arial"/>
        <family val="2"/>
      </rPr>
      <t>)</t>
    </r>
    <phoneticPr fontId="22" type="noConversion"/>
  </si>
  <si>
    <r>
      <rPr>
        <b/>
        <sz val="10"/>
        <rFont val="맑은 고딕"/>
        <family val="3"/>
        <charset val="129"/>
      </rPr>
      <t>합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계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견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적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금</t>
    </r>
    <r>
      <rPr>
        <b/>
        <sz val="10"/>
        <rFont val="Arial"/>
        <family val="2"/>
      </rPr>
      <t xml:space="preserve">  </t>
    </r>
    <r>
      <rPr>
        <b/>
        <sz val="10"/>
        <rFont val="맑은 고딕"/>
        <family val="3"/>
        <charset val="129"/>
      </rPr>
      <t>액</t>
    </r>
    <r>
      <rPr>
        <b/>
        <sz val="10"/>
        <rFont val="Arial"/>
        <family val="2"/>
      </rPr>
      <t xml:space="preserve">(VAT </t>
    </r>
    <r>
      <rPr>
        <b/>
        <sz val="10"/>
        <rFont val="맑은 고딕"/>
        <family val="3"/>
        <charset val="129"/>
      </rPr>
      <t>포함</t>
    </r>
    <r>
      <rPr>
        <b/>
        <sz val="10"/>
        <rFont val="Arial"/>
        <family val="2"/>
      </rPr>
      <t>)</t>
    </r>
    <phoneticPr fontId="22" type="noConversion"/>
  </si>
  <si>
    <t>견        적        서</t>
    <phoneticPr fontId="8" type="noConversion"/>
  </si>
  <si>
    <t>수     신 :</t>
    <phoneticPr fontId="8" type="noConversion"/>
  </si>
  <si>
    <t>카이스트</t>
    <phoneticPr fontId="8" type="noConversion"/>
  </si>
  <si>
    <t>참              조  :</t>
    <phoneticPr fontId="8" type="noConversion"/>
  </si>
  <si>
    <t>견   적   번   호  :</t>
  </si>
  <si>
    <t>INITECH 20180824-P1420-0002</t>
    <phoneticPr fontId="8" type="noConversion"/>
  </si>
  <si>
    <t>견적일자 :</t>
    <phoneticPr fontId="8" type="noConversion"/>
  </si>
  <si>
    <t>유   효   기   간  :</t>
    <phoneticPr fontId="8" type="noConversion"/>
  </si>
  <si>
    <t>견적일로부터 1개월한</t>
    <phoneticPr fontId="8" type="noConversion"/>
  </si>
  <si>
    <t>견적금액 :</t>
    <phoneticPr fontId="8" type="noConversion"/>
  </si>
  <si>
    <t>지   불   조   건  :</t>
    <phoneticPr fontId="8" type="noConversion"/>
  </si>
  <si>
    <t>현금</t>
    <phoneticPr fontId="8" type="noConversion"/>
  </si>
  <si>
    <t>무상유지보수기간 :</t>
    <phoneticPr fontId="8" type="noConversion"/>
  </si>
  <si>
    <t>검수 후 12개월</t>
    <phoneticPr fontId="8" type="noConversion"/>
  </si>
  <si>
    <t>담  당 자 :</t>
    <phoneticPr fontId="8" type="noConversion"/>
  </si>
  <si>
    <t>보안영업2팀 임재룡 부장 HP.010-4741-6576 Tel.02-6445-7039 jaelyong.lim@initech.com</t>
    <phoneticPr fontId="8" type="noConversion"/>
  </si>
  <si>
    <t>Project명 : [카이스트]통합로그인 및 권한관리 시스템 구축</t>
    <phoneticPr fontId="8" type="noConversion"/>
  </si>
  <si>
    <t>(단위 : 원, VAT별도)</t>
    <phoneticPr fontId="8" type="noConversion"/>
  </si>
  <si>
    <t>구분</t>
    <phoneticPr fontId="8" type="noConversion"/>
  </si>
  <si>
    <t>세 부 내 역</t>
    <phoneticPr fontId="8" type="noConversion"/>
  </si>
  <si>
    <t>소비자 단가</t>
    <phoneticPr fontId="8" type="noConversion"/>
  </si>
  <si>
    <t>수량</t>
    <phoneticPr fontId="8" type="noConversion"/>
  </si>
  <si>
    <t>제안 단가</t>
    <phoneticPr fontId="8" type="noConversion"/>
  </si>
  <si>
    <t>제안가</t>
    <phoneticPr fontId="8" type="noConversion"/>
  </si>
  <si>
    <t>비고</t>
    <phoneticPr fontId="8" type="noConversion"/>
  </si>
  <si>
    <t>SSO
EAM
IM</t>
    <phoneticPr fontId="8" type="noConversion"/>
  </si>
  <si>
    <t>INISAFE Nexess
(SSO/EAM)</t>
    <phoneticPr fontId="8" type="noConversion"/>
  </si>
  <si>
    <t>INISAFE Nexess User License</t>
    <phoneticPr fontId="8" type="noConversion"/>
  </si>
  <si>
    <t>User 라이선스</t>
    <phoneticPr fontId="8" type="noConversion"/>
  </si>
  <si>
    <t>INISAFE Policy Server</t>
    <phoneticPr fontId="8" type="noConversion"/>
  </si>
  <si>
    <t>무상</t>
    <phoneticPr fontId="8" type="noConversion"/>
  </si>
  <si>
    <t>무상</t>
    <phoneticPr fontId="8" type="noConversion"/>
  </si>
  <si>
    <t>이중화</t>
    <phoneticPr fontId="8" type="noConversion"/>
  </si>
  <si>
    <t>INISAFE Login Server</t>
    <phoneticPr fontId="8" type="noConversion"/>
  </si>
  <si>
    <t>INISAFE Smart SSO Agent(Enforcer)</t>
    <phoneticPr fontId="8" type="noConversion"/>
  </si>
  <si>
    <t>Site</t>
    <phoneticPr fontId="8" type="noConversion"/>
  </si>
  <si>
    <t>업무당/서버당(VM당) 라이선스 정책</t>
    <phoneticPr fontId="8" type="noConversion"/>
  </si>
  <si>
    <t>INISAFE Smart EAM Agent(Enforcer)</t>
    <phoneticPr fontId="8" type="noConversion"/>
  </si>
  <si>
    <t>Site</t>
    <phoneticPr fontId="8" type="noConversion"/>
  </si>
  <si>
    <t>Bandi IM</t>
    <phoneticPr fontId="8" type="noConversion"/>
  </si>
  <si>
    <t>Bandi IM Policy Server(이중화)</t>
    <phoneticPr fontId="8" type="noConversion"/>
  </si>
  <si>
    <t>Bandi IM Adaptor(인사, 기존 IAM)</t>
    <phoneticPr fontId="8" type="noConversion"/>
  </si>
  <si>
    <t>Site</t>
    <phoneticPr fontId="8" type="noConversion"/>
  </si>
  <si>
    <t>업무당/서버당(VM당) 라이선스 정책</t>
    <phoneticPr fontId="8" type="noConversion"/>
  </si>
  <si>
    <t>소  계(VAT 별도)</t>
    <phoneticPr fontId="8" type="noConversion"/>
  </si>
  <si>
    <t>Remark</t>
    <phoneticPr fontId="8" type="noConversion"/>
  </si>
  <si>
    <t>※ 본 건은 카이스트 통합로그인 계정관리 프로젝트에 한하여 제공되는 견적이며, 수량변경시 공급단가는 본견적이 기준이 되지 않습니다.</t>
    <phoneticPr fontId="8" type="noConversion"/>
  </si>
  <si>
    <t>※ SSO용 Server 2대가 별도로 필요합니다.</t>
  </si>
  <si>
    <t>※ 하자보수 : 검수 완료 후 12개월(무상지원) / 유상유지보수 요율은 도입가의 10%입니다.</t>
    <phoneticPr fontId="8" type="noConversion"/>
  </si>
  <si>
    <t>※ 하자보수: 검수 완료후 12개월(무상지원)</t>
  </si>
  <si>
    <t xml:space="preserve">※ 각 S/W를 설치/ 구동하기 위한 WAS, DBMS가 필요합니다. </t>
    <phoneticPr fontId="8" type="noConversion"/>
  </si>
  <si>
    <t>※ 견적에 포함된 수량은 서버수량을 기준으로 작성하였으며, 라이선스 업무 또는 서버 수량은 는 Site라이센스 &amp; 사용자 67,000명 기준으로 제안 드립니다.</t>
    <phoneticPr fontId="8" type="noConversion"/>
  </si>
  <si>
    <t>※ 프로젝트 종료 후 업무 연동 지원(SSO,EAM,IM Agent 설치 및 연동)은 별도의 기술지원 비용 발생</t>
    <phoneticPr fontId="8" type="noConversion"/>
  </si>
  <si>
    <t>합   계 (VAT 포합)</t>
    <phoneticPr fontId="8" type="noConversion"/>
  </si>
  <si>
    <t>당사는 순수 독자 기술로 암호/보안/인증 분야의 솔루션을 개발하여</t>
    <phoneticPr fontId="8" type="noConversion"/>
  </si>
  <si>
    <t>국내 유수의 기업들을 고객으로 모시고 있습니다.</t>
    <phoneticPr fontId="8" type="noConversion"/>
  </si>
  <si>
    <t>O</t>
    <phoneticPr fontId="2" type="noConversion"/>
  </si>
  <si>
    <t>X</t>
    <phoneticPr fontId="2" type="noConversion"/>
  </si>
  <si>
    <t>실제 사용함에 있어 수정사항이 많이 발생(외산제품)</t>
    <phoneticPr fontId="2" type="noConversion"/>
  </si>
  <si>
    <t>견적이 site 라이선스로 진행</t>
    <phoneticPr fontId="2" type="noConversion"/>
  </si>
  <si>
    <t>저렴한 가격</t>
    <phoneticPr fontId="2" type="noConversion"/>
  </si>
  <si>
    <t>387,200,000(추정가, 견적아직안옴)</t>
    <phoneticPr fontId="2" type="noConversion"/>
  </si>
  <si>
    <t>하드웨어 분리발주필요</t>
    <phoneticPr fontId="2" type="noConversion"/>
  </si>
  <si>
    <t>사용자 서비스 클라우드, 도커 사용여부</t>
    <phoneticPr fontId="2" type="noConversion"/>
  </si>
  <si>
    <t>3단계 인증방식</t>
    <phoneticPr fontId="2" type="noConversion"/>
  </si>
  <si>
    <t>1단계</t>
    <phoneticPr fontId="2" type="noConversion"/>
  </si>
  <si>
    <t>단순 인증(사용자 확인만 가능)</t>
    <phoneticPr fontId="2" type="noConversion"/>
  </si>
  <si>
    <t>2단계</t>
    <phoneticPr fontId="2" type="noConversion"/>
  </si>
  <si>
    <t>3단계</t>
    <phoneticPr fontId="2" type="noConversion"/>
  </si>
  <si>
    <t>통합 인증(사용자 확인, 기본정보, 권한정보제공)</t>
    <phoneticPr fontId="2" type="noConversion"/>
  </si>
  <si>
    <t>기본 인증(사용자 확인, 기본정보 제공)</t>
    <phoneticPr fontId="2" type="noConversion"/>
  </si>
  <si>
    <t>최종인증대상 범위 및 최종 범위(사업기간내 인증할 대상과 사업기간후에도 추가로 인증해야 할 대상 확인)</t>
    <phoneticPr fontId="2" type="noConversion"/>
  </si>
  <si>
    <t>사용자 서비스 대상 확정</t>
    <phoneticPr fontId="2" type="noConversion"/>
  </si>
  <si>
    <t>권한 및 Role 관리화면제공</t>
    <phoneticPr fontId="2" type="noConversion"/>
  </si>
  <si>
    <t>권한부여기능화면</t>
    <phoneticPr fontId="2" type="noConversion"/>
  </si>
  <si>
    <t>최초 권한 및 Role 정의 대상 정의</t>
    <phoneticPr fontId="2" type="noConversion"/>
  </si>
  <si>
    <t>2차인증 기능 범위 정의</t>
    <phoneticPr fontId="2" type="noConversion"/>
  </si>
  <si>
    <t>웹, 와스, DB, 스토리지, L4</t>
    <phoneticPr fontId="2" type="noConversion"/>
  </si>
  <si>
    <t>CC인증 미이수(http://www.nis.go.kr/AF/1_7_3_1.do 
사이트에 통합인증(SSO) 필수 로 명시됨)</t>
    <phoneticPr fontId="2" type="noConversion"/>
  </si>
  <si>
    <t>기존 IAM(oracle)과의 연동방안</t>
    <phoneticPr fontId="2" type="noConversion"/>
  </si>
  <si>
    <t>국제표준방식의 인증방식 도입</t>
    <phoneticPr fontId="2" type="noConversion"/>
  </si>
  <si>
    <t>권한 Role 부여 방식 정의</t>
    <phoneticPr fontId="2" type="noConversion"/>
  </si>
  <si>
    <t>test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</si>
</sst>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#,##0_ "/>
    <numFmt numFmtId="177" formatCode="@&quot;님 귀하&quot;"/>
    <numFmt numFmtId="178" formatCode="&quot;₩&quot;#,##0\(\V\A\T\ &quot;별&quot;&quot;도&quot;\)"/>
    <numFmt numFmtId="179" formatCode="&quot;₩&quot;#,##0\(\V\A\T\ &quot;포&quot;&quot;함&quot;\)"/>
  </numFmts>
  <fonts count="34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Arial"/>
      <family val="2"/>
    </font>
    <font>
      <sz val="8"/>
      <name val="바탕체"/>
      <family val="1"/>
      <charset val="129"/>
    </font>
    <font>
      <sz val="10"/>
      <color theme="1"/>
      <name val="Arial"/>
      <family val="2"/>
    </font>
    <font>
      <sz val="10"/>
      <name val="Helv"/>
      <family val="2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u/>
      <sz val="22"/>
      <name val="돋움체"/>
      <family val="3"/>
      <charset val="129"/>
    </font>
    <font>
      <b/>
      <sz val="9"/>
      <name val="Arial"/>
      <family val="2"/>
    </font>
    <font>
      <b/>
      <sz val="9"/>
      <name val="맑은 고딕"/>
      <family val="3"/>
      <charset val="129"/>
    </font>
    <font>
      <b/>
      <sz val="9"/>
      <name val="돋움"/>
      <family val="3"/>
      <charset val="129"/>
    </font>
    <font>
      <sz val="9"/>
      <name val="Arial"/>
      <family val="2"/>
    </font>
    <font>
      <sz val="10"/>
      <name val="돋움"/>
      <family val="3"/>
      <charset val="129"/>
    </font>
    <font>
      <sz val="10"/>
      <name val="맑은 고딕"/>
      <family val="3"/>
      <charset val="129"/>
    </font>
    <font>
      <sz val="8"/>
      <name val="바탕"/>
      <family val="1"/>
      <charset val="129"/>
    </font>
    <font>
      <sz val="9"/>
      <name val="맑은 고딕"/>
      <family val="3"/>
      <charset val="129"/>
    </font>
    <font>
      <b/>
      <sz val="10"/>
      <name val="Arial"/>
      <family val="2"/>
    </font>
    <font>
      <b/>
      <sz val="10"/>
      <name val="맑은 고딕"/>
      <family val="3"/>
      <charset val="129"/>
    </font>
    <font>
      <sz val="9"/>
      <name val="굴림"/>
      <family val="3"/>
      <charset val="129"/>
    </font>
    <font>
      <sz val="20"/>
      <name val="HY헤드라인M"/>
      <family val="1"/>
      <charset val="129"/>
    </font>
    <font>
      <b/>
      <sz val="13"/>
      <name val="굴림"/>
      <family val="3"/>
      <charset val="129"/>
    </font>
    <font>
      <b/>
      <sz val="19"/>
      <name val="굴림"/>
      <family val="3"/>
      <charset val="129"/>
    </font>
    <font>
      <b/>
      <sz val="8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b/>
      <sz val="8"/>
      <color rgb="FFFF0000"/>
      <name val="맑은 고딕"/>
      <family val="3"/>
      <charset val="129"/>
    </font>
    <font>
      <b/>
      <sz val="8"/>
      <color theme="3" tint="-0.249977111117893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dashed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/>
      <bottom style="hair">
        <color indexed="64"/>
      </bottom>
      <diagonal/>
    </border>
    <border>
      <left style="dashed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/>
      <top/>
      <bottom style="hair">
        <color indexed="64"/>
      </bottom>
      <diagonal/>
    </border>
    <border>
      <left/>
      <right style="dashed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thin">
        <color indexed="64"/>
      </bottom>
      <diagonal/>
    </border>
    <border>
      <left style="dashed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>
      <alignment vertical="center"/>
    </xf>
    <xf numFmtId="0" fontId="6" fillId="0" borderId="0"/>
    <xf numFmtId="0" fontId="12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6" fillId="0" borderId="0"/>
  </cellStyleXfs>
  <cellXfs count="232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41" fontId="3" fillId="2" borderId="1" xfId="1" applyFont="1" applyFill="1" applyBorder="1" applyAlignment="1">
      <alignment vertical="center"/>
    </xf>
    <xf numFmtId="41" fontId="5" fillId="3" borderId="1" xfId="1" applyFont="1" applyFill="1" applyBorder="1" applyAlignment="1">
      <alignment vertical="center"/>
    </xf>
    <xf numFmtId="41" fontId="3" fillId="3" borderId="1" xfId="1" quotePrefix="1" applyFont="1" applyFill="1" applyBorder="1" applyAlignment="1">
      <alignment horizontal="right" vertical="center"/>
    </xf>
    <xf numFmtId="41" fontId="3" fillId="3" borderId="1" xfId="1" applyFont="1" applyFill="1" applyBorder="1" applyAlignment="1">
      <alignment horizontal="right" vertical="center"/>
    </xf>
    <xf numFmtId="0" fontId="7" fillId="0" borderId="1" xfId="2" applyFont="1" applyFill="1" applyBorder="1" applyAlignment="1">
      <alignment vertical="center"/>
    </xf>
    <xf numFmtId="41" fontId="7" fillId="0" borderId="1" xfId="2" applyNumberFormat="1" applyFont="1" applyBorder="1" applyAlignment="1">
      <alignment vertical="center"/>
    </xf>
    <xf numFmtId="0" fontId="7" fillId="0" borderId="1" xfId="2" applyFont="1" applyFill="1" applyBorder="1" applyAlignment="1">
      <alignment vertical="center" wrapText="1"/>
    </xf>
    <xf numFmtId="176" fontId="7" fillId="0" borderId="1" xfId="0" quotePrefix="1" applyNumberFormat="1" applyFont="1" applyBorder="1" applyAlignment="1">
      <alignment vertical="center" wrapText="1"/>
    </xf>
    <xf numFmtId="176" fontId="7" fillId="0" borderId="1" xfId="0" applyNumberFormat="1" applyFont="1" applyBorder="1" applyAlignment="1" applyProtection="1">
      <alignment horizontal="right" vertical="center"/>
      <protection locked="0"/>
    </xf>
    <xf numFmtId="41" fontId="7" fillId="0" borderId="1" xfId="1" applyFont="1" applyBorder="1" applyAlignment="1">
      <alignment vertical="center"/>
    </xf>
    <xf numFmtId="41" fontId="7" fillId="0" borderId="1" xfId="1" applyFont="1" applyFill="1" applyBorder="1" applyAlignment="1">
      <alignment horizontal="right" vertical="center"/>
    </xf>
    <xf numFmtId="41" fontId="7" fillId="0" borderId="1" xfId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3" applyFont="1" applyFill="1" applyBorder="1">
      <alignment vertical="center"/>
    </xf>
    <xf numFmtId="0" fontId="0" fillId="0" borderId="0" xfId="0" applyAlignment="1">
      <alignment vertical="center"/>
    </xf>
    <xf numFmtId="0" fontId="10" fillId="0" borderId="0" xfId="3" applyFont="1" applyBorder="1">
      <alignment vertical="center"/>
    </xf>
    <xf numFmtId="0" fontId="10" fillId="0" borderId="0" xfId="3" applyFont="1">
      <alignment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2" fillId="0" borderId="0" xfId="3">
      <alignment vertical="center"/>
    </xf>
    <xf numFmtId="0" fontId="10" fillId="0" borderId="0" xfId="3" applyFont="1" applyFill="1" applyBorder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0" fillId="0" borderId="0" xfId="3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1" fontId="0" fillId="0" borderId="0" xfId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41" fontId="0" fillId="0" borderId="1" xfId="1" applyFont="1" applyBorder="1" applyAlignment="1">
      <alignment horizontal="left" vertical="center"/>
    </xf>
    <xf numFmtId="41" fontId="0" fillId="0" borderId="1" xfId="1" applyFont="1" applyBorder="1" applyAlignment="1">
      <alignment horizontal="right" vertical="center"/>
    </xf>
    <xf numFmtId="9" fontId="0" fillId="0" borderId="1" xfId="1" applyNumberFormat="1" applyFont="1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41" fontId="0" fillId="0" borderId="3" xfId="1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41" fontId="0" fillId="0" borderId="5" xfId="1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41" fontId="0" fillId="0" borderId="8" xfId="1" applyFont="1" applyBorder="1" applyAlignment="1">
      <alignment horizontal="left" vertical="center"/>
    </xf>
    <xf numFmtId="41" fontId="0" fillId="0" borderId="9" xfId="1" applyFont="1" applyBorder="1" applyAlignment="1">
      <alignment horizontal="left" vertical="center"/>
    </xf>
    <xf numFmtId="41" fontId="0" fillId="0" borderId="10" xfId="1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41" fontId="0" fillId="0" borderId="7" xfId="1" applyFont="1" applyBorder="1" applyAlignment="1">
      <alignment horizontal="left" vertical="center"/>
    </xf>
    <xf numFmtId="0" fontId="14" fillId="4" borderId="1" xfId="4" applyBorder="1" applyAlignment="1">
      <alignment horizontal="center" vertical="center"/>
    </xf>
    <xf numFmtId="41" fontId="14" fillId="4" borderId="1" xfId="4" applyNumberFormat="1" applyBorder="1" applyAlignment="1">
      <alignment horizontal="center" vertical="center"/>
    </xf>
    <xf numFmtId="0" fontId="14" fillId="4" borderId="3" xfId="4" applyBorder="1" applyAlignment="1">
      <alignment horizontal="center" vertical="center"/>
    </xf>
    <xf numFmtId="0" fontId="14" fillId="4" borderId="5" xfId="4" applyBorder="1" applyAlignment="1">
      <alignment horizontal="center" vertical="center"/>
    </xf>
    <xf numFmtId="0" fontId="14" fillId="4" borderId="1" xfId="4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41" fontId="0" fillId="0" borderId="7" xfId="1" applyFont="1" applyBorder="1" applyAlignment="1">
      <alignment horizontal="right" vertical="center"/>
    </xf>
    <xf numFmtId="0" fontId="16" fillId="5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6" fillId="5" borderId="1" xfId="0" applyNumberFormat="1" applyFont="1" applyFill="1" applyBorder="1" applyAlignment="1">
      <alignment horizontal="center" vertical="center"/>
    </xf>
    <xf numFmtId="41" fontId="3" fillId="2" borderId="1" xfId="1" applyFont="1" applyFill="1" applyBorder="1" applyAlignment="1">
      <alignment horizontal="right" vertical="center"/>
    </xf>
    <xf numFmtId="41" fontId="5" fillId="3" borderId="1" xfId="1" applyFont="1" applyFill="1" applyBorder="1" applyAlignment="1">
      <alignment horizontal="right" vertical="center"/>
    </xf>
    <xf numFmtId="41" fontId="3" fillId="7" borderId="1" xfId="0" applyNumberFormat="1" applyFont="1" applyFill="1" applyBorder="1" applyAlignment="1">
      <alignment vertical="center"/>
    </xf>
    <xf numFmtId="41" fontId="3" fillId="7" borderId="1" xfId="0" applyNumberFormat="1" applyFont="1" applyFill="1" applyBorder="1" applyAlignment="1">
      <alignment horizontal="right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right" vertical="center"/>
    </xf>
    <xf numFmtId="41" fontId="21" fillId="3" borderId="1" xfId="1" quotePrefix="1" applyFont="1" applyFill="1" applyBorder="1" applyAlignment="1">
      <alignment horizontal="right" vertical="center"/>
    </xf>
    <xf numFmtId="41" fontId="21" fillId="3" borderId="1" xfId="1" applyFont="1" applyFill="1" applyBorder="1" applyAlignment="1">
      <alignment horizontal="right" vertical="center"/>
    </xf>
    <xf numFmtId="41" fontId="3" fillId="7" borderId="15" xfId="0" applyNumberFormat="1" applyFont="1" applyFill="1" applyBorder="1" applyAlignment="1">
      <alignment vertical="center"/>
    </xf>
    <xf numFmtId="41" fontId="3" fillId="7" borderId="15" xfId="0" applyNumberFormat="1" applyFont="1" applyFill="1" applyBorder="1" applyAlignment="1">
      <alignment horizontal="right" vertical="center"/>
    </xf>
    <xf numFmtId="41" fontId="3" fillId="7" borderId="16" xfId="0" applyNumberFormat="1" applyFont="1" applyFill="1" applyBorder="1" applyAlignment="1">
      <alignment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41" fontId="3" fillId="3" borderId="15" xfId="0" applyNumberFormat="1" applyFont="1" applyFill="1" applyBorder="1" applyAlignment="1">
      <alignment vertical="center"/>
    </xf>
    <xf numFmtId="41" fontId="3" fillId="3" borderId="15" xfId="0" applyNumberFormat="1" applyFont="1" applyFill="1" applyBorder="1" applyAlignment="1">
      <alignment horizontal="right" vertical="center"/>
    </xf>
    <xf numFmtId="41" fontId="3" fillId="3" borderId="16" xfId="0" applyNumberFormat="1" applyFont="1" applyFill="1" applyBorder="1" applyAlignment="1">
      <alignment vertical="center"/>
    </xf>
    <xf numFmtId="41" fontId="3" fillId="7" borderId="23" xfId="0" applyNumberFormat="1" applyFont="1" applyFill="1" applyBorder="1" applyAlignment="1">
      <alignment horizontal="right" vertical="center"/>
    </xf>
    <xf numFmtId="41" fontId="3" fillId="7" borderId="24" xfId="0" applyNumberFormat="1" applyFont="1" applyFill="1" applyBorder="1" applyAlignment="1">
      <alignment horizontal="right" vertical="center"/>
    </xf>
    <xf numFmtId="0" fontId="19" fillId="3" borderId="0" xfId="0" applyFont="1" applyFill="1" applyBorder="1" applyAlignment="1">
      <alignment vertical="center"/>
    </xf>
    <xf numFmtId="0" fontId="19" fillId="3" borderId="0" xfId="0" applyFont="1" applyFill="1" applyBorder="1" applyAlignment="1">
      <alignment horizontal="center" vertical="center"/>
    </xf>
    <xf numFmtId="3" fontId="19" fillId="3" borderId="0" xfId="0" applyNumberFormat="1" applyFont="1" applyFill="1" applyBorder="1" applyAlignment="1">
      <alignment horizontal="right" vertical="center"/>
    </xf>
    <xf numFmtId="41" fontId="19" fillId="3" borderId="0" xfId="0" applyNumberFormat="1" applyFont="1" applyFill="1" applyBorder="1" applyAlignment="1">
      <alignment horizontal="right" vertical="center"/>
    </xf>
    <xf numFmtId="41" fontId="19" fillId="3" borderId="0" xfId="0" applyNumberFormat="1" applyFont="1" applyFill="1" applyBorder="1" applyAlignment="1">
      <alignment vertic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26" fillId="0" borderId="0" xfId="0" applyFont="1" applyBorder="1" applyAlignment="1">
      <alignment vertical="center"/>
    </xf>
    <xf numFmtId="0" fontId="26" fillId="0" borderId="0" xfId="0" applyFont="1" applyBorder="1" applyAlignment="1">
      <alignment horizontal="center" vertical="center"/>
    </xf>
    <xf numFmtId="41" fontId="26" fillId="0" borderId="0" xfId="1" applyFont="1" applyBorder="1" applyAlignment="1">
      <alignment vertical="center"/>
    </xf>
    <xf numFmtId="0" fontId="26" fillId="0" borderId="0" xfId="0" applyFont="1" applyBorder="1" applyAlignment="1">
      <alignment horizontal="right" vertical="center"/>
    </xf>
    <xf numFmtId="0" fontId="28" fillId="0" borderId="0" xfId="0" applyFont="1" applyBorder="1" applyAlignment="1">
      <alignment horizontal="right"/>
    </xf>
    <xf numFmtId="0" fontId="25" fillId="8" borderId="26" xfId="1" applyNumberFormat="1" applyFont="1" applyFill="1" applyBorder="1" applyAlignment="1">
      <alignment horizontal="left" vertical="center"/>
    </xf>
    <xf numFmtId="177" fontId="25" fillId="8" borderId="27" xfId="1" applyNumberFormat="1" applyFont="1" applyFill="1" applyBorder="1" applyAlignment="1">
      <alignment horizontal="right" vertical="center"/>
    </xf>
    <xf numFmtId="0" fontId="17" fillId="8" borderId="26" xfId="5" applyFont="1" applyFill="1" applyBorder="1" applyAlignment="1">
      <alignment vertical="center"/>
    </xf>
    <xf numFmtId="0" fontId="17" fillId="8" borderId="27" xfId="5" applyFont="1" applyFill="1" applyBorder="1" applyAlignment="1">
      <alignment vertical="center"/>
    </xf>
    <xf numFmtId="41" fontId="17" fillId="8" borderId="26" xfId="5" applyNumberFormat="1" applyFont="1" applyFill="1" applyBorder="1" applyAlignment="1">
      <alignment vertical="center"/>
    </xf>
    <xf numFmtId="41" fontId="17" fillId="8" borderId="28" xfId="5" applyNumberFormat="1" applyFont="1" applyFill="1" applyBorder="1" applyAlignment="1">
      <alignment vertical="center"/>
    </xf>
    <xf numFmtId="41" fontId="17" fillId="8" borderId="29" xfId="5" applyNumberFormat="1" applyFont="1" applyFill="1" applyBorder="1" applyAlignment="1">
      <alignment vertical="center"/>
    </xf>
    <xf numFmtId="0" fontId="17" fillId="8" borderId="33" xfId="5" applyFont="1" applyFill="1" applyBorder="1" applyAlignment="1">
      <alignment vertical="center"/>
    </xf>
    <xf numFmtId="0" fontId="17" fillId="8" borderId="34" xfId="5" applyFont="1" applyFill="1" applyBorder="1" applyAlignment="1">
      <alignment vertical="center"/>
    </xf>
    <xf numFmtId="41" fontId="17" fillId="8" borderId="33" xfId="5" applyNumberFormat="1" applyFont="1" applyFill="1" applyBorder="1" applyAlignment="1">
      <alignment vertical="center"/>
    </xf>
    <xf numFmtId="41" fontId="17" fillId="8" borderId="35" xfId="5" applyNumberFormat="1" applyFont="1" applyFill="1" applyBorder="1" applyAlignment="1">
      <alignment vertical="center"/>
    </xf>
    <xf numFmtId="41" fontId="17" fillId="8" borderId="36" xfId="5" applyNumberFormat="1" applyFont="1" applyFill="1" applyBorder="1" applyAlignment="1">
      <alignment vertical="center"/>
    </xf>
    <xf numFmtId="0" fontId="17" fillId="0" borderId="37" xfId="5" applyFont="1" applyBorder="1" applyAlignment="1">
      <alignment horizontal="left" vertical="center"/>
    </xf>
    <xf numFmtId="0" fontId="17" fillId="0" borderId="40" xfId="5" applyFont="1" applyBorder="1" applyAlignment="1">
      <alignment horizontal="left" vertical="center"/>
    </xf>
    <xf numFmtId="0" fontId="17" fillId="0" borderId="30" xfId="5" applyFont="1" applyBorder="1" applyAlignment="1">
      <alignment horizontal="left" vertical="center"/>
    </xf>
    <xf numFmtId="0" fontId="17" fillId="0" borderId="41" xfId="5" applyFont="1" applyBorder="1" applyAlignment="1">
      <alignment horizontal="left" vertical="center"/>
    </xf>
    <xf numFmtId="0" fontId="25" fillId="0" borderId="45" xfId="5" applyFont="1" applyBorder="1" applyAlignment="1">
      <alignment horizontal="left" vertical="center"/>
    </xf>
    <xf numFmtId="0" fontId="17" fillId="0" borderId="0" xfId="1" applyNumberFormat="1" applyFont="1" applyBorder="1" applyAlignment="1">
      <alignment horizontal="left" vertical="center"/>
    </xf>
    <xf numFmtId="0" fontId="17" fillId="0" borderId="46" xfId="1" applyNumberFormat="1" applyFont="1" applyBorder="1" applyAlignment="1">
      <alignment horizontal="left" vertical="center"/>
    </xf>
    <xf numFmtId="41" fontId="23" fillId="0" borderId="0" xfId="1" applyFont="1" applyBorder="1" applyAlignment="1">
      <alignment vertical="center"/>
    </xf>
    <xf numFmtId="0" fontId="23" fillId="0" borderId="46" xfId="0" applyFont="1" applyBorder="1" applyAlignment="1">
      <alignment horizontal="right" vertical="center"/>
    </xf>
    <xf numFmtId="0" fontId="30" fillId="8" borderId="47" xfId="0" applyFont="1" applyFill="1" applyBorder="1" applyAlignment="1">
      <alignment horizontal="center" vertical="center"/>
    </xf>
    <xf numFmtId="37" fontId="30" fillId="8" borderId="50" xfId="1" applyNumberFormat="1" applyFont="1" applyFill="1" applyBorder="1" applyAlignment="1">
      <alignment horizontal="center" vertical="center"/>
    </xf>
    <xf numFmtId="0" fontId="30" fillId="8" borderId="50" xfId="1" applyNumberFormat="1" applyFont="1" applyFill="1" applyBorder="1" applyAlignment="1">
      <alignment horizontal="center" vertical="center"/>
    </xf>
    <xf numFmtId="41" fontId="30" fillId="8" borderId="50" xfId="1" applyFont="1" applyFill="1" applyBorder="1" applyAlignment="1">
      <alignment horizontal="center" vertical="center"/>
    </xf>
    <xf numFmtId="41" fontId="30" fillId="8" borderId="51" xfId="1" applyFont="1" applyFill="1" applyBorder="1" applyAlignment="1">
      <alignment horizontal="center" vertical="center"/>
    </xf>
    <xf numFmtId="41" fontId="7" fillId="0" borderId="54" xfId="1" applyFont="1" applyBorder="1" applyAlignment="1">
      <alignment vertical="center"/>
    </xf>
    <xf numFmtId="41" fontId="7" fillId="0" borderId="54" xfId="1" applyFont="1" applyFill="1" applyBorder="1" applyAlignment="1">
      <alignment vertical="center"/>
    </xf>
    <xf numFmtId="0" fontId="7" fillId="0" borderId="55" xfId="0" applyFont="1" applyBorder="1" applyAlignment="1">
      <alignment horizontal="center" vertical="center" wrapText="1"/>
    </xf>
    <xf numFmtId="41" fontId="7" fillId="0" borderId="1" xfId="1" applyFont="1" applyFill="1" applyBorder="1" applyAlignment="1">
      <alignment vertical="center"/>
    </xf>
    <xf numFmtId="41" fontId="7" fillId="0" borderId="5" xfId="1" applyFont="1" applyBorder="1" applyAlignment="1">
      <alignment vertical="center"/>
    </xf>
    <xf numFmtId="41" fontId="7" fillId="0" borderId="5" xfId="1" applyFont="1" applyFill="1" applyBorder="1" applyAlignment="1">
      <alignment vertical="center"/>
    </xf>
    <xf numFmtId="0" fontId="7" fillId="0" borderId="60" xfId="0" applyFont="1" applyBorder="1" applyAlignment="1">
      <alignment horizontal="center" vertical="center" wrapText="1"/>
    </xf>
    <xf numFmtId="41" fontId="7" fillId="0" borderId="61" xfId="2" applyNumberFormat="1" applyFont="1" applyBorder="1" applyAlignment="1">
      <alignment vertical="center"/>
    </xf>
    <xf numFmtId="0" fontId="7" fillId="0" borderId="58" xfId="0" applyFont="1" applyBorder="1" applyAlignment="1">
      <alignment vertical="center" wrapText="1"/>
    </xf>
    <xf numFmtId="41" fontId="30" fillId="9" borderId="1" xfId="0" applyNumberFormat="1" applyFont="1" applyFill="1" applyBorder="1" applyAlignment="1">
      <alignment vertical="center"/>
    </xf>
    <xf numFmtId="41" fontId="30" fillId="9" borderId="63" xfId="1" applyFont="1" applyFill="1" applyBorder="1" applyAlignment="1">
      <alignment horizontal="center" vertical="center"/>
    </xf>
    <xf numFmtId="0" fontId="30" fillId="0" borderId="64" xfId="0" applyFont="1" applyBorder="1" applyAlignment="1">
      <alignment horizontal="center" vertical="center"/>
    </xf>
    <xf numFmtId="0" fontId="30" fillId="0" borderId="45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46" xfId="0" applyFont="1" applyFill="1" applyBorder="1" applyAlignment="1">
      <alignment horizontal="left" vertical="center"/>
    </xf>
    <xf numFmtId="0" fontId="7" fillId="0" borderId="45" xfId="0" applyFont="1" applyBorder="1" applyAlignment="1">
      <alignment horizontal="center" vertical="center"/>
    </xf>
    <xf numFmtId="41" fontId="30" fillId="9" borderId="69" xfId="0" applyNumberFormat="1" applyFont="1" applyFill="1" applyBorder="1" applyAlignment="1">
      <alignment vertical="center"/>
    </xf>
    <xf numFmtId="41" fontId="30" fillId="9" borderId="70" xfId="1" applyFont="1" applyFill="1" applyBorder="1" applyAlignment="1">
      <alignment horizontal="center" vertical="center"/>
    </xf>
    <xf numFmtId="0" fontId="7" fillId="0" borderId="71" xfId="0" applyFont="1" applyFill="1" applyBorder="1" applyAlignment="1">
      <alignment horizontal="left" vertical="center"/>
    </xf>
    <xf numFmtId="0" fontId="7" fillId="0" borderId="72" xfId="0" applyFont="1" applyFill="1" applyBorder="1" applyAlignment="1">
      <alignment vertical="center"/>
    </xf>
    <xf numFmtId="0" fontId="7" fillId="0" borderId="45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0" borderId="17" xfId="0" applyFont="1" applyFill="1" applyBorder="1" applyAlignment="1">
      <alignment horizontal="left" vertical="center"/>
    </xf>
    <xf numFmtId="0" fontId="7" fillId="0" borderId="18" xfId="0" applyFont="1" applyFill="1" applyBorder="1" applyAlignment="1">
      <alignment vertical="center"/>
    </xf>
    <xf numFmtId="0" fontId="7" fillId="0" borderId="18" xfId="0" applyFont="1" applyFill="1" applyBorder="1" applyAlignment="1">
      <alignment horizontal="center" vertical="center"/>
    </xf>
    <xf numFmtId="41" fontId="7" fillId="0" borderId="18" xfId="0" applyNumberFormat="1" applyFont="1" applyFill="1" applyBorder="1" applyAlignment="1">
      <alignment vertical="center"/>
    </xf>
    <xf numFmtId="41" fontId="7" fillId="0" borderId="74" xfId="1" applyFont="1" applyFill="1" applyBorder="1" applyAlignment="1">
      <alignment horizontal="right" vertical="center"/>
    </xf>
    <xf numFmtId="0" fontId="26" fillId="0" borderId="0" xfId="0" applyFont="1" applyAlignment="1">
      <alignment vertical="center"/>
    </xf>
    <xf numFmtId="41" fontId="0" fillId="0" borderId="8" xfId="1" applyFont="1" applyBorder="1" applyAlignment="1">
      <alignment horizontal="left" vertical="center" wrapText="1"/>
    </xf>
    <xf numFmtId="0" fontId="14" fillId="4" borderId="3" xfId="4" applyBorder="1" applyAlignment="1">
      <alignment horizontal="center" vertical="center"/>
    </xf>
    <xf numFmtId="0" fontId="14" fillId="4" borderId="4" xfId="4" applyBorder="1" applyAlignment="1">
      <alignment horizontal="center" vertical="center"/>
    </xf>
    <xf numFmtId="0" fontId="14" fillId="4" borderId="5" xfId="4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16" fillId="6" borderId="1" xfId="0" applyFont="1" applyFill="1" applyBorder="1" applyAlignment="1">
      <alignment vertical="center"/>
    </xf>
    <xf numFmtId="0" fontId="19" fillId="0" borderId="1" xfId="0" applyFont="1" applyBorder="1" applyAlignment="1">
      <alignment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right" vertical="center"/>
    </xf>
    <xf numFmtId="0" fontId="19" fillId="0" borderId="5" xfId="0" applyFont="1" applyBorder="1" applyAlignment="1">
      <alignment horizontal="right" vertical="center"/>
    </xf>
    <xf numFmtId="41" fontId="3" fillId="3" borderId="3" xfId="1" quotePrefix="1" applyFont="1" applyFill="1" applyBorder="1" applyAlignment="1">
      <alignment horizontal="center" vertical="center"/>
    </xf>
    <xf numFmtId="41" fontId="3" fillId="3" borderId="5" xfId="1" quotePrefix="1" applyFont="1" applyFill="1" applyBorder="1" applyAlignment="1">
      <alignment horizontal="center" vertical="center"/>
    </xf>
    <xf numFmtId="41" fontId="3" fillId="3" borderId="3" xfId="1" applyFont="1" applyFill="1" applyBorder="1" applyAlignment="1">
      <alignment horizontal="center" vertical="center"/>
    </xf>
    <xf numFmtId="41" fontId="3" fillId="3" borderId="5" xfId="1" applyFont="1" applyFill="1" applyBorder="1" applyAlignment="1">
      <alignment horizontal="center" vertical="center"/>
    </xf>
    <xf numFmtId="49" fontId="23" fillId="2" borderId="11" xfId="0" applyNumberFormat="1" applyFont="1" applyFill="1" applyBorder="1" applyAlignment="1">
      <alignment horizontal="left" vertical="center" wrapText="1"/>
    </xf>
    <xf numFmtId="49" fontId="23" fillId="2" borderId="12" xfId="0" applyNumberFormat="1" applyFont="1" applyFill="1" applyBorder="1" applyAlignment="1">
      <alignment horizontal="left" vertical="center" wrapText="1"/>
    </xf>
    <xf numFmtId="0" fontId="16" fillId="5" borderId="11" xfId="0" applyFont="1" applyFill="1" applyBorder="1" applyAlignment="1">
      <alignment horizontal="center" vertical="center"/>
    </xf>
    <xf numFmtId="0" fontId="16" fillId="5" borderId="12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vertical="center"/>
    </xf>
    <xf numFmtId="0" fontId="16" fillId="6" borderId="13" xfId="0" applyFont="1" applyFill="1" applyBorder="1" applyAlignment="1">
      <alignment vertical="center"/>
    </xf>
    <xf numFmtId="0" fontId="16" fillId="6" borderId="12" xfId="0" applyFont="1" applyFill="1" applyBorder="1" applyAlignment="1">
      <alignment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24" fillId="7" borderId="20" xfId="0" applyFont="1" applyFill="1" applyBorder="1" applyAlignment="1">
      <alignment horizontal="center" vertical="center"/>
    </xf>
    <xf numFmtId="0" fontId="24" fillId="7" borderId="21" xfId="0" applyFont="1" applyFill="1" applyBorder="1" applyAlignment="1">
      <alignment horizontal="center" vertical="center"/>
    </xf>
    <xf numFmtId="0" fontId="24" fillId="7" borderId="22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41" fontId="27" fillId="0" borderId="0" xfId="1" applyFont="1" applyFill="1" applyBorder="1" applyAlignment="1">
      <alignment horizontal="center" vertical="center"/>
    </xf>
    <xf numFmtId="41" fontId="29" fillId="0" borderId="0" xfId="1" applyFont="1" applyBorder="1" applyAlignment="1">
      <alignment horizontal="center"/>
    </xf>
    <xf numFmtId="0" fontId="25" fillId="8" borderId="25" xfId="5" applyFont="1" applyFill="1" applyBorder="1" applyAlignment="1">
      <alignment horizontal="left" vertical="center"/>
    </xf>
    <xf numFmtId="0" fontId="25" fillId="8" borderId="30" xfId="5" applyFont="1" applyFill="1" applyBorder="1" applyAlignment="1">
      <alignment horizontal="left" vertical="center"/>
    </xf>
    <xf numFmtId="0" fontId="25" fillId="8" borderId="31" xfId="1" applyNumberFormat="1" applyFont="1" applyFill="1" applyBorder="1" applyAlignment="1">
      <alignment horizontal="left" vertical="center" wrapText="1"/>
    </xf>
    <xf numFmtId="0" fontId="25" fillId="8" borderId="32" xfId="1" applyNumberFormat="1" applyFont="1" applyFill="1" applyBorder="1" applyAlignment="1">
      <alignment horizontal="left" vertical="center" wrapText="1"/>
    </xf>
    <xf numFmtId="31" fontId="17" fillId="0" borderId="38" xfId="1" applyNumberFormat="1" applyFont="1" applyBorder="1" applyAlignment="1">
      <alignment horizontal="left" vertical="center"/>
    </xf>
    <xf numFmtId="0" fontId="17" fillId="0" borderId="38" xfId="5" applyFont="1" applyBorder="1" applyAlignment="1">
      <alignment horizontal="left" vertical="center"/>
    </xf>
    <xf numFmtId="41" fontId="17" fillId="0" borderId="38" xfId="1" applyNumberFormat="1" applyFont="1" applyBorder="1" applyAlignment="1">
      <alignment horizontal="left" vertical="center"/>
    </xf>
    <xf numFmtId="41" fontId="17" fillId="0" borderId="39" xfId="1" applyNumberFormat="1" applyFont="1" applyBorder="1" applyAlignment="1">
      <alignment horizontal="left" vertical="center"/>
    </xf>
    <xf numFmtId="178" fontId="25" fillId="0" borderId="38" xfId="5" applyNumberFormat="1" applyFont="1" applyBorder="1" applyAlignment="1">
      <alignment horizontal="left" vertical="center"/>
    </xf>
    <xf numFmtId="41" fontId="17" fillId="0" borderId="38" xfId="1" applyFont="1" applyBorder="1" applyAlignment="1">
      <alignment horizontal="left" vertical="center"/>
    </xf>
    <xf numFmtId="41" fontId="17" fillId="0" borderId="39" xfId="1" applyFont="1" applyBorder="1" applyAlignment="1">
      <alignment horizontal="left" vertical="center"/>
    </xf>
    <xf numFmtId="179" fontId="25" fillId="0" borderId="38" xfId="5" applyNumberFormat="1" applyFont="1" applyBorder="1" applyAlignment="1">
      <alignment horizontal="left" vertical="center"/>
    </xf>
    <xf numFmtId="0" fontId="17" fillId="0" borderId="42" xfId="1" applyNumberFormat="1" applyFont="1" applyBorder="1" applyAlignment="1">
      <alignment horizontal="left" vertical="center"/>
    </xf>
    <xf numFmtId="0" fontId="17" fillId="0" borderId="43" xfId="1" applyNumberFormat="1" applyFont="1" applyBorder="1" applyAlignment="1">
      <alignment horizontal="left" vertical="center"/>
    </xf>
    <xf numFmtId="0" fontId="17" fillId="0" borderId="44" xfId="1" applyNumberFormat="1" applyFont="1" applyBorder="1" applyAlignment="1">
      <alignment horizontal="left" vertical="center"/>
    </xf>
    <xf numFmtId="0" fontId="30" fillId="8" borderId="48" xfId="0" applyFont="1" applyFill="1" applyBorder="1" applyAlignment="1">
      <alignment horizontal="center" vertical="center"/>
    </xf>
    <xf numFmtId="0" fontId="30" fillId="8" borderId="49" xfId="0" applyFont="1" applyFill="1" applyBorder="1" applyAlignment="1">
      <alignment horizontal="center" vertical="center"/>
    </xf>
    <xf numFmtId="0" fontId="30" fillId="0" borderId="52" xfId="0" applyFont="1" applyFill="1" applyBorder="1" applyAlignment="1">
      <alignment horizontal="center" vertical="center" wrapText="1"/>
    </xf>
    <xf numFmtId="0" fontId="30" fillId="0" borderId="56" xfId="0" applyFont="1" applyFill="1" applyBorder="1" applyAlignment="1">
      <alignment horizontal="center" vertical="center" wrapText="1"/>
    </xf>
    <xf numFmtId="0" fontId="30" fillId="0" borderId="53" xfId="0" applyFont="1" applyFill="1" applyBorder="1" applyAlignment="1">
      <alignment horizontal="center" vertical="center" wrapText="1"/>
    </xf>
    <xf numFmtId="0" fontId="30" fillId="0" borderId="4" xfId="0" applyFont="1" applyFill="1" applyBorder="1" applyAlignment="1">
      <alignment horizontal="center" vertical="center"/>
    </xf>
    <xf numFmtId="0" fontId="30" fillId="0" borderId="5" xfId="0" applyFont="1" applyFill="1" applyBorder="1" applyAlignment="1">
      <alignment horizontal="center" vertical="center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30" fillId="0" borderId="3" xfId="0" applyFont="1" applyFill="1" applyBorder="1" applyAlignment="1">
      <alignment horizontal="center" vertical="center"/>
    </xf>
    <xf numFmtId="0" fontId="30" fillId="9" borderId="66" xfId="0" applyFont="1" applyFill="1" applyBorder="1" applyAlignment="1">
      <alignment horizontal="center" vertical="center"/>
    </xf>
    <xf numFmtId="0" fontId="30" fillId="9" borderId="67" xfId="0" applyFont="1" applyFill="1" applyBorder="1" applyAlignment="1">
      <alignment horizontal="center" vertical="center"/>
    </xf>
    <xf numFmtId="0" fontId="30" fillId="9" borderId="68" xfId="0" applyFont="1" applyFill="1" applyBorder="1" applyAlignment="1">
      <alignment horizontal="center" vertical="center"/>
    </xf>
    <xf numFmtId="41" fontId="33" fillId="0" borderId="72" xfId="1" applyFont="1" applyFill="1" applyBorder="1" applyAlignment="1">
      <alignment horizontal="left"/>
    </xf>
    <xf numFmtId="41" fontId="33" fillId="0" borderId="73" xfId="1" applyFont="1" applyFill="1" applyBorder="1" applyAlignment="1">
      <alignment horizontal="left"/>
    </xf>
    <xf numFmtId="41" fontId="33" fillId="0" borderId="0" xfId="1" applyFont="1" applyFill="1" applyBorder="1" applyAlignment="1">
      <alignment horizontal="right" vertical="center"/>
    </xf>
    <xf numFmtId="41" fontId="33" fillId="0" borderId="46" xfId="1" applyFont="1" applyFill="1" applyBorder="1" applyAlignment="1">
      <alignment horizontal="right" vertical="center"/>
    </xf>
    <xf numFmtId="0" fontId="30" fillId="9" borderId="62" xfId="0" applyFont="1" applyFill="1" applyBorder="1" applyAlignment="1">
      <alignment horizontal="center" vertical="center"/>
    </xf>
    <xf numFmtId="0" fontId="30" fillId="9" borderId="13" xfId="0" applyFont="1" applyFill="1" applyBorder="1" applyAlignment="1">
      <alignment horizontal="center" vertical="center"/>
    </xf>
    <xf numFmtId="0" fontId="30" fillId="9" borderId="12" xfId="0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31" fillId="0" borderId="4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7" fillId="0" borderId="65" xfId="0" applyFont="1" applyFill="1" applyBorder="1" applyAlignment="1">
      <alignment vertical="center"/>
    </xf>
    <xf numFmtId="0" fontId="32" fillId="0" borderId="2" xfId="0" applyFont="1" applyFill="1" applyBorder="1" applyAlignment="1">
      <alignment horizontal="left" vertical="center" wrapText="1"/>
    </xf>
    <xf numFmtId="0" fontId="32" fillId="0" borderId="0" xfId="0" applyFont="1" applyFill="1" applyBorder="1" applyAlignment="1">
      <alignment horizontal="left" vertical="center"/>
    </xf>
    <xf numFmtId="0" fontId="32" fillId="0" borderId="46" xfId="0" applyFont="1" applyFill="1" applyBorder="1" applyAlignment="1">
      <alignment horizontal="left" vertical="center"/>
    </xf>
    <xf numFmtId="0" fontId="32" fillId="0" borderId="0" xfId="0" applyFont="1" applyFill="1" applyBorder="1" applyAlignment="1">
      <alignment horizontal="left" vertical="center" wrapText="1"/>
    </xf>
    <xf numFmtId="0" fontId="32" fillId="0" borderId="46" xfId="0" applyFont="1" applyFill="1" applyBorder="1" applyAlignment="1">
      <alignment horizontal="left" vertical="center" wrapText="1"/>
    </xf>
  </cellXfs>
  <cellStyles count="6">
    <cellStyle name="60% - 강조색3" xfId="4" builtinId="40"/>
    <cellStyle name="쉼표 [0]" xfId="1" builtinId="6"/>
    <cellStyle name="스타일 1" xfId="2"/>
    <cellStyle name="표준" xfId="0" builtinId="0"/>
    <cellStyle name="표준_견적서 (2)" xfId="5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171450</xdr:rowOff>
    </xdr:from>
    <xdr:to>
      <xdr:col>1</xdr:col>
      <xdr:colOff>1152525</xdr:colOff>
      <xdr:row>0</xdr:row>
      <xdr:rowOff>371475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0" y="171450"/>
          <a:ext cx="1990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54000" tIns="45720" rIns="54000" bIns="45720" anchor="t" upright="1"/>
        <a:lstStyle/>
        <a:p>
          <a:pPr algn="l" rtl="0">
            <a:defRPr sz="1000"/>
          </a:pPr>
          <a:r>
            <a:rPr lang="en-US" altLang="ko-KR" sz="600" b="0" i="1" u="none" strike="noStrike" baseline="0">
              <a:solidFill>
                <a:srgbClr val="000000"/>
              </a:solidFill>
              <a:latin typeface="Arial"/>
              <a:cs typeface="Arial"/>
            </a:rPr>
            <a:t>Initiative Technology of Internet Security</a:t>
          </a:r>
        </a:p>
      </xdr:txBody>
    </xdr:sp>
    <xdr:clientData/>
  </xdr:twoCellAnchor>
  <xdr:twoCellAnchor>
    <xdr:from>
      <xdr:col>2</xdr:col>
      <xdr:colOff>0</xdr:colOff>
      <xdr:row>1</xdr:row>
      <xdr:rowOff>0</xdr:rowOff>
    </xdr:from>
    <xdr:to>
      <xdr:col>8</xdr:col>
      <xdr:colOff>9525</xdr:colOff>
      <xdr:row>1</xdr:row>
      <xdr:rowOff>0</xdr:rowOff>
    </xdr:to>
    <xdr:grpSp>
      <xdr:nvGrpSpPr>
        <xdr:cNvPr id="3" name="Group 3"/>
        <xdr:cNvGrpSpPr>
          <a:grpSpLocks/>
        </xdr:cNvGrpSpPr>
      </xdr:nvGrpSpPr>
      <xdr:grpSpPr bwMode="auto">
        <a:xfrm>
          <a:off x="6934200" y="209550"/>
          <a:ext cx="7153275" cy="0"/>
          <a:chOff x="1265" y="2865"/>
          <a:chExt cx="9560" cy="80"/>
        </a:xfrm>
      </xdr:grpSpPr>
      <xdr:sp macro="" textlink="">
        <xdr:nvSpPr>
          <xdr:cNvPr id="4" name="Rectangle 4"/>
          <xdr:cNvSpPr>
            <a:spLocks noChangeArrowheads="1"/>
          </xdr:cNvSpPr>
        </xdr:nvSpPr>
        <xdr:spPr bwMode="auto">
          <a:xfrm>
            <a:off x="1265" y="2865"/>
            <a:ext cx="9555" cy="80"/>
          </a:xfrm>
          <a:prstGeom prst="rect">
            <a:avLst/>
          </a:prstGeom>
          <a:solidFill>
            <a:srgbClr val="F6DB66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5" name="Rectangle 5"/>
          <xdr:cNvSpPr>
            <a:spLocks noChangeArrowheads="1"/>
          </xdr:cNvSpPr>
        </xdr:nvSpPr>
        <xdr:spPr bwMode="auto">
          <a:xfrm>
            <a:off x="4475" y="2865"/>
            <a:ext cx="6350" cy="80"/>
          </a:xfrm>
          <a:prstGeom prst="rect">
            <a:avLst/>
          </a:prstGeom>
          <a:solidFill>
            <a:srgbClr val="FF8B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6" name="Rectangle 6"/>
          <xdr:cNvSpPr>
            <a:spLocks noChangeArrowheads="1"/>
          </xdr:cNvSpPr>
        </xdr:nvSpPr>
        <xdr:spPr bwMode="auto">
          <a:xfrm>
            <a:off x="7650" y="2865"/>
            <a:ext cx="3175" cy="80"/>
          </a:xfrm>
          <a:prstGeom prst="rect">
            <a:avLst/>
          </a:prstGeom>
          <a:solidFill>
            <a:srgbClr val="000000"/>
          </a:solidFill>
          <a:ln w="9525">
            <a:noFill/>
            <a:miter lim="800000"/>
            <a:headEnd/>
            <a:tailEnd/>
          </a:ln>
        </xdr:spPr>
      </xdr:sp>
    </xdr:grpSp>
    <xdr:clientData/>
  </xdr:twoCellAnchor>
  <xdr:twoCellAnchor>
    <xdr:from>
      <xdr:col>0</xdr:col>
      <xdr:colOff>38100</xdr:colOff>
      <xdr:row>1</xdr:row>
      <xdr:rowOff>276225</xdr:rowOff>
    </xdr:from>
    <xdr:to>
      <xdr:col>2</xdr:col>
      <xdr:colOff>1143000</xdr:colOff>
      <xdr:row>3</xdr:row>
      <xdr:rowOff>400051</xdr:rowOff>
    </xdr:to>
    <xdr:sp macro="" textlink="">
      <xdr:nvSpPr>
        <xdr:cNvPr id="7" name="Rectangle 30"/>
        <xdr:cNvSpPr>
          <a:spLocks noChangeArrowheads="1"/>
        </xdr:cNvSpPr>
      </xdr:nvSpPr>
      <xdr:spPr bwMode="auto">
        <a:xfrm>
          <a:off x="38100" y="828675"/>
          <a:ext cx="3381375" cy="1085851"/>
        </a:xfrm>
        <a:prstGeom prst="rect">
          <a:avLst/>
        </a:prstGeom>
        <a:noFill/>
        <a:ln w="6350">
          <a:noFill/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HY견고딕"/>
              <a:ea typeface="HY견고딕"/>
            </a:rPr>
            <a:t>이니텍</a:t>
          </a:r>
          <a:r>
            <a:rPr lang="en-US" altLang="ko-KR" sz="1100" b="0" i="0" strike="noStrike">
              <a:solidFill>
                <a:srgbClr val="000000"/>
              </a:solidFill>
              <a:latin typeface="HY견고딕"/>
              <a:ea typeface="HY견고딕"/>
            </a:rPr>
            <a:t>(</a:t>
          </a:r>
          <a:r>
            <a:rPr lang="ko-KR" altLang="en-US" sz="1100" b="0" i="0" strike="noStrike">
              <a:solidFill>
                <a:srgbClr val="000000"/>
              </a:solidFill>
              <a:latin typeface="HY견고딕"/>
              <a:ea typeface="HY견고딕"/>
            </a:rPr>
            <a:t>주</a:t>
          </a:r>
          <a:r>
            <a:rPr lang="en-US" altLang="ko-KR" sz="1100" b="0" i="0" strike="noStrike">
              <a:solidFill>
                <a:srgbClr val="000000"/>
              </a:solidFill>
              <a:latin typeface="HY견고딕"/>
              <a:ea typeface="HY견고딕"/>
            </a:rPr>
            <a:t>) </a:t>
          </a:r>
          <a:endParaRPr lang="en-US" altLang="ko-KR" sz="900" b="0" i="0" strike="noStrike">
            <a:solidFill>
              <a:srgbClr val="000000"/>
            </a:solidFill>
            <a:latin typeface="굴림체"/>
            <a:ea typeface="굴림체"/>
          </a:endParaRPr>
        </a:p>
        <a:p>
          <a:pPr algn="l" rtl="0">
            <a:defRPr sz="1000"/>
          </a:pPr>
          <a:endParaRPr lang="en-US" altLang="ko-KR" sz="500" b="1" i="0" strike="noStrike">
            <a:solidFill>
              <a:srgbClr val="000000"/>
            </a:solidFill>
            <a:latin typeface="굴림체"/>
            <a:ea typeface="굴림체"/>
          </a:endParaRPr>
        </a:p>
        <a:p>
          <a:pPr algn="l" rtl="0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사업자등록번호 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: 314-81-19071    </a:t>
          </a:r>
        </a:p>
        <a:p>
          <a:pPr algn="l" rtl="0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대    표    자 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: </a:t>
          </a: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장  홍  식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(</a:t>
          </a:r>
          <a:r>
            <a:rPr lang="ko-KR" altLang="en-US" sz="900" b="0" i="0" strike="noStrike" baseline="0">
              <a:solidFill>
                <a:srgbClr val="000000"/>
              </a:solidFill>
              <a:latin typeface="굴림체"/>
              <a:ea typeface="굴림체"/>
            </a:rPr>
            <a:t>직</a:t>
          </a: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인 생략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)    </a:t>
          </a:r>
        </a:p>
        <a:p>
          <a:pPr algn="l" rtl="0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주          소 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: </a:t>
          </a: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서울시 구로구 구로동 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222-14</a:t>
          </a:r>
        </a:p>
        <a:p>
          <a:pPr algn="l" rtl="0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                 </a:t>
          </a: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에이스하이엔드타워 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2</a:t>
          </a: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차 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11</a:t>
          </a: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층</a:t>
          </a:r>
          <a:endParaRPr lang="en-US" altLang="ko-KR" sz="900" b="0" i="0" strike="noStrike">
            <a:solidFill>
              <a:srgbClr val="000000"/>
            </a:solidFill>
            <a:latin typeface="굴림체"/>
            <a:ea typeface="굴림체"/>
          </a:endParaRPr>
        </a:p>
        <a:p>
          <a:pPr algn="l" rtl="0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전  화 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/ </a:t>
          </a:r>
          <a:r>
            <a:rPr lang="ko-KR" altLang="en-US" sz="900" b="0" i="0" strike="noStrike">
              <a:solidFill>
                <a:srgbClr val="000000"/>
              </a:solidFill>
              <a:latin typeface="굴림체"/>
              <a:ea typeface="굴림체"/>
            </a:rPr>
            <a:t>팩 스 </a:t>
          </a:r>
          <a:r>
            <a:rPr lang="en-US" altLang="ko-KR" sz="900" b="0" i="0" strike="noStrike">
              <a:solidFill>
                <a:srgbClr val="000000"/>
              </a:solidFill>
              <a:latin typeface="굴림체"/>
              <a:ea typeface="굴림체"/>
            </a:rPr>
            <a:t>: 02-6445-7000 / 02-6445-7040</a:t>
          </a:r>
        </a:p>
      </xdr:txBody>
    </xdr:sp>
    <xdr:clientData/>
  </xdr:twoCellAnchor>
  <xdr:twoCellAnchor editAs="oneCell">
    <xdr:from>
      <xdr:col>0</xdr:col>
      <xdr:colOff>38100</xdr:colOff>
      <xdr:row>28</xdr:row>
      <xdr:rowOff>47625</xdr:rowOff>
    </xdr:from>
    <xdr:to>
      <xdr:col>0</xdr:col>
      <xdr:colOff>3019425</xdr:colOff>
      <xdr:row>28</xdr:row>
      <xdr:rowOff>47625</xdr:rowOff>
    </xdr:to>
    <xdr:pic>
      <xdr:nvPicPr>
        <xdr:cNvPr id="8" name="그림 11" descr="포맷변환_명함용 이미지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9058275"/>
          <a:ext cx="29813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85725</xdr:colOff>
      <xdr:row>30</xdr:row>
      <xdr:rowOff>142875</xdr:rowOff>
    </xdr:from>
    <xdr:to>
      <xdr:col>3</xdr:col>
      <xdr:colOff>171450</xdr:colOff>
      <xdr:row>30</xdr:row>
      <xdr:rowOff>142875</xdr:rowOff>
    </xdr:to>
    <xdr:pic>
      <xdr:nvPicPr>
        <xdr:cNvPr id="9" name="Picture 1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725" y="9610725"/>
          <a:ext cx="8582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57150</xdr:colOff>
      <xdr:row>28</xdr:row>
      <xdr:rowOff>104775</xdr:rowOff>
    </xdr:from>
    <xdr:to>
      <xdr:col>0</xdr:col>
      <xdr:colOff>3057525</xdr:colOff>
      <xdr:row>31</xdr:row>
      <xdr:rowOff>28575</xdr:rowOff>
    </xdr:to>
    <xdr:pic>
      <xdr:nvPicPr>
        <xdr:cNvPr id="10" name="그림 11" descr="포맷변환_명함용 이미지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9115425"/>
          <a:ext cx="30003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104775</xdr:colOff>
          <xdr:row>0</xdr:row>
          <xdr:rowOff>47625</xdr:rowOff>
        </xdr:from>
        <xdr:to>
          <xdr:col>1</xdr:col>
          <xdr:colOff>590550</xdr:colOff>
          <xdr:row>0</xdr:row>
          <xdr:rowOff>190500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379957</xdr:colOff>
      <xdr:row>56</xdr:row>
      <xdr:rowOff>27105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42857" cy="117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csrms.kaist.ac.kr&#16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topLeftCell="B1" workbookViewId="0">
      <selection activeCell="B34" sqref="B34"/>
    </sheetView>
  </sheetViews>
  <sheetFormatPr defaultRowHeight="16.5"/>
  <cols>
    <col min="1" max="1" width="31.25" style="31" customWidth="1"/>
    <col min="2" max="2" width="49.125" style="32" bestFit="1" customWidth="1"/>
    <col min="3" max="3" width="51.125" style="32" bestFit="1" customWidth="1"/>
    <col min="4" max="4" width="41.75" style="33" bestFit="1" customWidth="1"/>
    <col min="5" max="5" width="48.125" style="32" customWidth="1"/>
    <col min="6" max="6" width="9" style="32"/>
    <col min="7" max="7" width="32.25" style="32" customWidth="1"/>
    <col min="8" max="8" width="10" style="32" bestFit="1" customWidth="1"/>
    <col min="9" max="10" width="9" style="32"/>
    <col min="11" max="11" width="13" style="32" bestFit="1" customWidth="1"/>
    <col min="12" max="16384" width="9" style="32"/>
  </cols>
  <sheetData>
    <row r="1" spans="1:7">
      <c r="A1" s="51" t="s">
        <v>464</v>
      </c>
      <c r="B1" s="51" t="s">
        <v>465</v>
      </c>
      <c r="C1" s="51" t="s">
        <v>466</v>
      </c>
      <c r="D1" s="52" t="s">
        <v>471</v>
      </c>
    </row>
    <row r="2" spans="1:7">
      <c r="A2" s="51" t="s">
        <v>467</v>
      </c>
      <c r="B2" s="37">
        <v>671258016</v>
      </c>
      <c r="C2" s="37">
        <v>968000000</v>
      </c>
      <c r="D2" s="36">
        <v>368600000</v>
      </c>
    </row>
    <row r="3" spans="1:7">
      <c r="A3" s="51" t="s">
        <v>475</v>
      </c>
      <c r="B3" s="38">
        <v>0.22</v>
      </c>
      <c r="C3" s="38">
        <v>0.1</v>
      </c>
      <c r="D3" s="38">
        <v>0.15</v>
      </c>
    </row>
    <row r="4" spans="1:7">
      <c r="A4" s="53" t="s">
        <v>1</v>
      </c>
      <c r="B4" s="40">
        <v>630000000</v>
      </c>
      <c r="C4" s="39" t="s">
        <v>481</v>
      </c>
      <c r="D4" s="36">
        <v>127000000</v>
      </c>
    </row>
    <row r="5" spans="1:7">
      <c r="A5" s="53" t="s">
        <v>502</v>
      </c>
      <c r="B5" s="50">
        <f>B2+B4</f>
        <v>1301258016</v>
      </c>
      <c r="C5" s="50">
        <f>C2</f>
        <v>968000000</v>
      </c>
      <c r="D5" s="50">
        <f>D2+D4</f>
        <v>495600000</v>
      </c>
    </row>
    <row r="6" spans="1:7">
      <c r="A6" s="53" t="s">
        <v>501</v>
      </c>
      <c r="B6" s="57">
        <v>937824495</v>
      </c>
      <c r="C6" s="57" t="s">
        <v>647</v>
      </c>
      <c r="D6" s="57">
        <v>221160000</v>
      </c>
    </row>
    <row r="7" spans="1:7">
      <c r="A7" s="148" t="s">
        <v>462</v>
      </c>
      <c r="B7" s="44" t="s">
        <v>468</v>
      </c>
      <c r="C7" s="39" t="s">
        <v>469</v>
      </c>
      <c r="D7" s="45" t="s">
        <v>472</v>
      </c>
      <c r="G7" s="34"/>
    </row>
    <row r="8" spans="1:7">
      <c r="A8" s="149"/>
      <c r="B8" s="43" t="s">
        <v>489</v>
      </c>
      <c r="C8" s="48" t="s">
        <v>470</v>
      </c>
      <c r="D8" s="46" t="s">
        <v>503</v>
      </c>
      <c r="G8" s="34"/>
    </row>
    <row r="9" spans="1:7" ht="33">
      <c r="A9" s="149"/>
      <c r="B9" s="43"/>
      <c r="C9" s="56" t="s">
        <v>496</v>
      </c>
      <c r="D9" s="46" t="s">
        <v>646</v>
      </c>
      <c r="G9" s="34"/>
    </row>
    <row r="10" spans="1:7">
      <c r="A10" s="150"/>
      <c r="B10" s="43"/>
      <c r="C10" s="48" t="s">
        <v>645</v>
      </c>
      <c r="D10" s="46"/>
      <c r="G10" s="34"/>
    </row>
    <row r="11" spans="1:7" ht="49.5">
      <c r="A11" s="148" t="s">
        <v>463</v>
      </c>
      <c r="B11" s="49" t="s">
        <v>474</v>
      </c>
      <c r="C11" s="39" t="s">
        <v>488</v>
      </c>
      <c r="D11" s="147" t="s">
        <v>664</v>
      </c>
    </row>
    <row r="12" spans="1:7">
      <c r="A12" s="149"/>
      <c r="B12" s="48" t="s">
        <v>473</v>
      </c>
      <c r="C12" s="48"/>
      <c r="D12" s="46"/>
    </row>
    <row r="13" spans="1:7">
      <c r="A13" s="149"/>
      <c r="B13" s="48" t="s">
        <v>644</v>
      </c>
      <c r="C13" s="48"/>
      <c r="D13" s="46"/>
    </row>
    <row r="14" spans="1:7">
      <c r="A14" s="150"/>
      <c r="B14" s="41"/>
      <c r="C14" s="41"/>
      <c r="D14" s="47"/>
    </row>
    <row r="15" spans="1:7">
      <c r="A15" s="54" t="s">
        <v>480</v>
      </c>
      <c r="B15" s="41"/>
      <c r="C15" s="41"/>
      <c r="D15" s="42"/>
    </row>
    <row r="16" spans="1:7">
      <c r="A16" s="54" t="s">
        <v>497</v>
      </c>
      <c r="B16" s="35" t="s">
        <v>491</v>
      </c>
      <c r="C16" s="35" t="s">
        <v>491</v>
      </c>
      <c r="D16" s="35" t="s">
        <v>491</v>
      </c>
    </row>
    <row r="17" spans="1:5">
      <c r="A17" s="54" t="s">
        <v>498</v>
      </c>
      <c r="B17" s="35" t="s">
        <v>491</v>
      </c>
      <c r="C17" s="35" t="s">
        <v>491</v>
      </c>
      <c r="D17" s="35" t="s">
        <v>491</v>
      </c>
    </row>
    <row r="18" spans="1:5">
      <c r="A18" s="51" t="s">
        <v>479</v>
      </c>
      <c r="B18" s="35" t="s">
        <v>491</v>
      </c>
      <c r="C18" s="35" t="s">
        <v>492</v>
      </c>
      <c r="D18" s="35" t="s">
        <v>491</v>
      </c>
    </row>
    <row r="19" spans="1:5" ht="33">
      <c r="A19" s="54" t="s">
        <v>499</v>
      </c>
      <c r="B19" s="41" t="s">
        <v>508</v>
      </c>
      <c r="C19" s="35" t="s">
        <v>491</v>
      </c>
      <c r="D19" s="35" t="s">
        <v>491</v>
      </c>
      <c r="E19" s="34" t="s">
        <v>507</v>
      </c>
    </row>
    <row r="20" spans="1:5">
      <c r="A20" s="51" t="s">
        <v>484</v>
      </c>
      <c r="B20" s="41" t="s">
        <v>508</v>
      </c>
      <c r="C20" s="35" t="s">
        <v>642</v>
      </c>
      <c r="D20" s="35" t="s">
        <v>642</v>
      </c>
    </row>
    <row r="21" spans="1:5">
      <c r="A21" s="54" t="s">
        <v>500</v>
      </c>
      <c r="B21" s="41" t="s">
        <v>491</v>
      </c>
      <c r="C21" s="41"/>
      <c r="D21" s="42"/>
    </row>
    <row r="22" spans="1:5">
      <c r="A22" s="54" t="s">
        <v>505</v>
      </c>
      <c r="B22" s="35" t="s">
        <v>491</v>
      </c>
      <c r="C22" s="35" t="s">
        <v>491</v>
      </c>
      <c r="D22" s="35" t="s">
        <v>491</v>
      </c>
    </row>
    <row r="23" spans="1:5">
      <c r="A23" s="51" t="s">
        <v>476</v>
      </c>
      <c r="B23" s="35" t="s">
        <v>490</v>
      </c>
      <c r="C23" s="35" t="s">
        <v>642</v>
      </c>
      <c r="D23" s="36" t="s">
        <v>491</v>
      </c>
    </row>
    <row r="24" spans="1:5">
      <c r="A24" s="51" t="s">
        <v>477</v>
      </c>
      <c r="B24" s="35" t="s">
        <v>490</v>
      </c>
      <c r="C24" s="35" t="s">
        <v>491</v>
      </c>
      <c r="D24" s="36" t="s">
        <v>504</v>
      </c>
    </row>
    <row r="25" spans="1:5">
      <c r="A25" s="51" t="s">
        <v>478</v>
      </c>
      <c r="B25" s="35" t="s">
        <v>490</v>
      </c>
      <c r="C25" s="35" t="s">
        <v>491</v>
      </c>
      <c r="D25" s="36" t="s">
        <v>504</v>
      </c>
    </row>
    <row r="26" spans="1:5">
      <c r="A26" s="51" t="s">
        <v>482</v>
      </c>
      <c r="B26" s="35" t="s">
        <v>493</v>
      </c>
      <c r="C26" s="35" t="s">
        <v>494</v>
      </c>
      <c r="D26" s="36" t="s">
        <v>495</v>
      </c>
    </row>
    <row r="27" spans="1:5" ht="41.25" customHeight="1">
      <c r="A27" s="55" t="s">
        <v>483</v>
      </c>
      <c r="B27" s="35" t="s">
        <v>495</v>
      </c>
      <c r="C27" s="35" t="s">
        <v>491</v>
      </c>
      <c r="D27" s="36" t="s">
        <v>491</v>
      </c>
    </row>
    <row r="28" spans="1:5">
      <c r="A28" s="51" t="s">
        <v>485</v>
      </c>
      <c r="B28" s="41" t="s">
        <v>508</v>
      </c>
      <c r="C28" s="35" t="s">
        <v>491</v>
      </c>
      <c r="D28" s="35" t="s">
        <v>491</v>
      </c>
    </row>
    <row r="29" spans="1:5">
      <c r="A29" s="51" t="s">
        <v>486</v>
      </c>
      <c r="B29" s="41" t="s">
        <v>508</v>
      </c>
      <c r="C29" s="35" t="s">
        <v>494</v>
      </c>
      <c r="D29" s="35" t="s">
        <v>494</v>
      </c>
    </row>
    <row r="30" spans="1:5">
      <c r="A30" s="51" t="s">
        <v>487</v>
      </c>
      <c r="B30" s="41" t="s">
        <v>508</v>
      </c>
      <c r="C30" s="35" t="s">
        <v>491</v>
      </c>
      <c r="D30" s="35" t="s">
        <v>491</v>
      </c>
    </row>
    <row r="31" spans="1:5">
      <c r="A31" s="51" t="s">
        <v>506</v>
      </c>
      <c r="B31" s="35" t="s">
        <v>491</v>
      </c>
      <c r="C31" s="35" t="s">
        <v>491</v>
      </c>
      <c r="D31" s="36" t="s">
        <v>643</v>
      </c>
    </row>
    <row r="34" spans="2:2">
      <c r="B34" s="32" t="s">
        <v>668</v>
      </c>
    </row>
  </sheetData>
  <mergeCells count="2">
    <mergeCell ref="A7:A10"/>
    <mergeCell ref="A11:A1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4" sqref="B14"/>
    </sheetView>
  </sheetViews>
  <sheetFormatPr defaultRowHeight="16.5"/>
  <sheetData>
    <row r="1" spans="1:3">
      <c r="A1" t="s">
        <v>648</v>
      </c>
    </row>
    <row r="2" spans="1:3">
      <c r="B2" t="s">
        <v>663</v>
      </c>
    </row>
    <row r="3" spans="1:3">
      <c r="A3" t="s">
        <v>649</v>
      </c>
    </row>
    <row r="4" spans="1:3">
      <c r="A4" t="s">
        <v>650</v>
      </c>
    </row>
    <row r="5" spans="1:3">
      <c r="B5" t="s">
        <v>651</v>
      </c>
      <c r="C5" t="s">
        <v>652</v>
      </c>
    </row>
    <row r="6" spans="1:3">
      <c r="B6" t="s">
        <v>653</v>
      </c>
      <c r="C6" t="s">
        <v>656</v>
      </c>
    </row>
    <row r="7" spans="1:3">
      <c r="B7" t="s">
        <v>654</v>
      </c>
      <c r="C7" t="s">
        <v>655</v>
      </c>
    </row>
    <row r="8" spans="1:3">
      <c r="A8" t="s">
        <v>657</v>
      </c>
    </row>
    <row r="9" spans="1:3">
      <c r="A9" t="s">
        <v>658</v>
      </c>
    </row>
    <row r="10" spans="1:3">
      <c r="B10" t="s">
        <v>659</v>
      </c>
    </row>
    <row r="11" spans="1:3">
      <c r="B11" t="s">
        <v>660</v>
      </c>
    </row>
    <row r="12" spans="1:3">
      <c r="A12" t="s">
        <v>661</v>
      </c>
    </row>
    <row r="13" spans="1:3">
      <c r="B13" t="s">
        <v>667</v>
      </c>
    </row>
    <row r="14" spans="1:3">
      <c r="A14" t="s">
        <v>662</v>
      </c>
    </row>
    <row r="15" spans="1:3">
      <c r="A15" t="s">
        <v>665</v>
      </c>
    </row>
    <row r="16" spans="1:3">
      <c r="A16" t="s">
        <v>666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C12" sqref="C12:C13"/>
    </sheetView>
  </sheetViews>
  <sheetFormatPr defaultRowHeight="16.5"/>
  <cols>
    <col min="2" max="2" width="55.75" customWidth="1"/>
    <col min="4" max="4" width="5.125" bestFit="1" customWidth="1"/>
    <col min="5" max="6" width="13" bestFit="1" customWidth="1"/>
    <col min="7" max="7" width="11.5" bestFit="1" customWidth="1"/>
    <col min="8" max="8" width="18" customWidth="1"/>
  </cols>
  <sheetData>
    <row r="1" spans="1:8" ht="27">
      <c r="A1" s="153" t="s">
        <v>541</v>
      </c>
      <c r="B1" s="153"/>
      <c r="C1" s="153"/>
      <c r="D1" s="153"/>
      <c r="E1" s="153"/>
      <c r="F1" s="153"/>
      <c r="G1" s="153"/>
      <c r="H1" s="153"/>
    </row>
    <row r="2" spans="1:8">
      <c r="A2" s="58" t="s">
        <v>527</v>
      </c>
      <c r="B2" s="58" t="s">
        <v>528</v>
      </c>
      <c r="C2" s="58" t="s">
        <v>542</v>
      </c>
      <c r="D2" s="59" t="s">
        <v>543</v>
      </c>
      <c r="E2" s="60" t="s">
        <v>529</v>
      </c>
      <c r="F2" s="60" t="s">
        <v>530</v>
      </c>
      <c r="G2" s="60" t="s">
        <v>531</v>
      </c>
      <c r="H2" s="60" t="s">
        <v>532</v>
      </c>
    </row>
    <row r="3" spans="1:8">
      <c r="A3" s="154" t="s">
        <v>544</v>
      </c>
      <c r="B3" s="155"/>
      <c r="C3" s="155"/>
      <c r="D3" s="155"/>
      <c r="E3" s="155"/>
      <c r="F3" s="155"/>
      <c r="G3" s="155"/>
      <c r="H3" s="155"/>
    </row>
    <row r="4" spans="1:8">
      <c r="A4" s="156" t="s">
        <v>545</v>
      </c>
      <c r="B4" s="1" t="s">
        <v>546</v>
      </c>
      <c r="C4" s="2" t="s">
        <v>547</v>
      </c>
      <c r="D4" s="3">
        <v>4</v>
      </c>
      <c r="E4" s="4">
        <v>245490840.00000003</v>
      </c>
      <c r="F4" s="5">
        <f>E4*D4</f>
        <v>981963360.00000012</v>
      </c>
      <c r="G4" s="6">
        <f>E4*0.3</f>
        <v>73647252</v>
      </c>
      <c r="H4" s="7">
        <f>G4*D4</f>
        <v>294589008</v>
      </c>
    </row>
    <row r="5" spans="1:8">
      <c r="A5" s="157"/>
      <c r="B5" s="1" t="s">
        <v>548</v>
      </c>
      <c r="C5" s="2" t="s">
        <v>547</v>
      </c>
      <c r="D5" s="3">
        <v>4</v>
      </c>
      <c r="E5" s="4">
        <v>245490840</v>
      </c>
      <c r="F5" s="5">
        <f>E5*D5</f>
        <v>981963360</v>
      </c>
      <c r="G5" s="6">
        <f>E5*0.3</f>
        <v>73647252</v>
      </c>
      <c r="H5" s="7">
        <f>G5*D5</f>
        <v>294589008</v>
      </c>
    </row>
    <row r="6" spans="1:8">
      <c r="A6" s="157"/>
      <c r="B6" s="1" t="s">
        <v>0</v>
      </c>
      <c r="C6" s="2" t="s">
        <v>547</v>
      </c>
      <c r="D6" s="3">
        <v>4</v>
      </c>
      <c r="E6" s="4">
        <v>68400000</v>
      </c>
      <c r="F6" s="5">
        <f>E6*D6</f>
        <v>273600000</v>
      </c>
      <c r="G6" s="6">
        <f>E6*0.3</f>
        <v>20520000</v>
      </c>
      <c r="H6" s="7">
        <f>G6*D6</f>
        <v>82080000</v>
      </c>
    </row>
    <row r="7" spans="1:8" ht="25.5">
      <c r="A7" s="157"/>
      <c r="B7" s="1" t="s">
        <v>549</v>
      </c>
      <c r="C7" s="2" t="s">
        <v>535</v>
      </c>
      <c r="D7" s="3">
        <v>1</v>
      </c>
      <c r="E7" s="4">
        <v>2059414983.7829566</v>
      </c>
      <c r="F7" s="5">
        <f>E7*D7</f>
        <v>2059414983.7829566</v>
      </c>
      <c r="G7" s="6">
        <f>E7*0.3</f>
        <v>617824495.13488698</v>
      </c>
      <c r="H7" s="7">
        <f>G7*D7</f>
        <v>617824495.13488698</v>
      </c>
    </row>
    <row r="8" spans="1:8" ht="25.5">
      <c r="A8" s="158"/>
      <c r="B8" s="1" t="s">
        <v>550</v>
      </c>
      <c r="C8" s="2" t="s">
        <v>551</v>
      </c>
      <c r="D8" s="3">
        <v>4</v>
      </c>
      <c r="E8" s="61" t="s">
        <v>552</v>
      </c>
      <c r="F8" s="62" t="s">
        <v>552</v>
      </c>
      <c r="G8" s="6">
        <v>80000000</v>
      </c>
      <c r="H8" s="7">
        <f>G8*D8</f>
        <v>320000000</v>
      </c>
    </row>
    <row r="9" spans="1:8">
      <c r="A9" s="151" t="s">
        <v>553</v>
      </c>
      <c r="B9" s="152"/>
      <c r="C9" s="152"/>
      <c r="D9" s="152"/>
      <c r="E9" s="152"/>
      <c r="F9" s="63">
        <f>SUM(F4:F7)+G8</f>
        <v>4376941703.7829571</v>
      </c>
      <c r="G9" s="64"/>
      <c r="H9" s="63">
        <f>SUM(H4:H8)</f>
        <v>1609082511.134887</v>
      </c>
    </row>
    <row r="10" spans="1:8">
      <c r="A10" s="58" t="s">
        <v>527</v>
      </c>
      <c r="B10" s="58" t="s">
        <v>528</v>
      </c>
      <c r="C10" s="58" t="s">
        <v>554</v>
      </c>
      <c r="D10" s="59" t="s">
        <v>555</v>
      </c>
      <c r="E10" s="60" t="s">
        <v>529</v>
      </c>
      <c r="F10" s="60" t="s">
        <v>530</v>
      </c>
      <c r="G10" s="60" t="s">
        <v>531</v>
      </c>
      <c r="H10" s="60" t="s">
        <v>532</v>
      </c>
    </row>
    <row r="11" spans="1:8">
      <c r="A11" s="154" t="s">
        <v>556</v>
      </c>
      <c r="B11" s="155"/>
      <c r="C11" s="155"/>
      <c r="D11" s="155"/>
      <c r="E11" s="155"/>
      <c r="F11" s="155"/>
      <c r="G11" s="155"/>
      <c r="H11" s="155"/>
    </row>
    <row r="12" spans="1:8" ht="51">
      <c r="A12" s="159" t="s">
        <v>557</v>
      </c>
      <c r="B12" s="1" t="s">
        <v>558</v>
      </c>
      <c r="C12" s="160" t="s">
        <v>559</v>
      </c>
      <c r="D12" s="162">
        <v>5</v>
      </c>
      <c r="E12" s="164" t="s">
        <v>536</v>
      </c>
      <c r="F12" s="164" t="s">
        <v>536</v>
      </c>
      <c r="G12" s="166">
        <v>20000000</v>
      </c>
      <c r="H12" s="168">
        <f>G12*D12</f>
        <v>100000000</v>
      </c>
    </row>
    <row r="13" spans="1:8" ht="25.5">
      <c r="A13" s="159"/>
      <c r="B13" s="1" t="s">
        <v>560</v>
      </c>
      <c r="C13" s="161"/>
      <c r="D13" s="163"/>
      <c r="E13" s="165"/>
      <c r="F13" s="165"/>
      <c r="G13" s="167"/>
      <c r="H13" s="169"/>
    </row>
    <row r="14" spans="1:8">
      <c r="A14" s="152" t="s">
        <v>561</v>
      </c>
      <c r="B14" s="152"/>
      <c r="C14" s="152"/>
      <c r="D14" s="152"/>
      <c r="E14" s="152"/>
      <c r="F14" s="63">
        <f>SUM(F12:F13)</f>
        <v>0</v>
      </c>
      <c r="G14" s="64"/>
      <c r="H14" s="63">
        <f>SUM(H12:H13)</f>
        <v>100000000</v>
      </c>
    </row>
    <row r="15" spans="1:8">
      <c r="A15" s="58" t="s">
        <v>527</v>
      </c>
      <c r="B15" s="58" t="s">
        <v>528</v>
      </c>
      <c r="C15" s="58" t="s">
        <v>542</v>
      </c>
      <c r="D15" s="59" t="s">
        <v>543</v>
      </c>
      <c r="E15" s="60" t="s">
        <v>529</v>
      </c>
      <c r="F15" s="60" t="s">
        <v>530</v>
      </c>
      <c r="G15" s="60" t="s">
        <v>531</v>
      </c>
      <c r="H15" s="60" t="s">
        <v>532</v>
      </c>
    </row>
    <row r="16" spans="1:8">
      <c r="A16" s="154" t="s">
        <v>562</v>
      </c>
      <c r="B16" s="155"/>
      <c r="C16" s="155"/>
      <c r="D16" s="155"/>
      <c r="E16" s="155"/>
      <c r="F16" s="155"/>
      <c r="G16" s="155"/>
      <c r="H16" s="155"/>
    </row>
    <row r="17" spans="1:8">
      <c r="A17" s="156" t="s">
        <v>563</v>
      </c>
      <c r="B17" s="1" t="s">
        <v>564</v>
      </c>
      <c r="C17" s="2" t="s">
        <v>547</v>
      </c>
      <c r="D17" s="3">
        <v>4</v>
      </c>
      <c r="E17" s="4">
        <v>64976438</v>
      </c>
      <c r="F17" s="5">
        <f>E17*D17</f>
        <v>259905752</v>
      </c>
      <c r="G17" s="6">
        <f>E17*0.3</f>
        <v>19492931.399999999</v>
      </c>
      <c r="H17" s="7">
        <f>G17*D17</f>
        <v>77971725.599999994</v>
      </c>
    </row>
    <row r="18" spans="1:8">
      <c r="A18" s="157"/>
      <c r="B18" s="1" t="s">
        <v>537</v>
      </c>
      <c r="C18" s="2" t="s">
        <v>533</v>
      </c>
      <c r="D18" s="3">
        <v>4</v>
      </c>
      <c r="E18" s="4">
        <v>31462275</v>
      </c>
      <c r="F18" s="5">
        <f>E18*D18</f>
        <v>125849100</v>
      </c>
      <c r="G18" s="6">
        <f>E18*0.3</f>
        <v>9438682.5</v>
      </c>
      <c r="H18" s="7">
        <f>G18*D18</f>
        <v>37754730</v>
      </c>
    </row>
    <row r="19" spans="1:8" ht="25.5">
      <c r="A19" s="157"/>
      <c r="B19" s="1" t="s">
        <v>534</v>
      </c>
      <c r="C19" s="2" t="s">
        <v>535</v>
      </c>
      <c r="D19" s="3">
        <v>1</v>
      </c>
      <c r="E19" s="4">
        <v>355047971.1258049</v>
      </c>
      <c r="F19" s="5">
        <f>E19*D19</f>
        <v>355047971.1258049</v>
      </c>
      <c r="G19" s="6">
        <f>E19*0.3</f>
        <v>106514391.33774146</v>
      </c>
      <c r="H19" s="7">
        <f>G19*D19</f>
        <v>106514391.33774146</v>
      </c>
    </row>
    <row r="20" spans="1:8">
      <c r="A20" s="151" t="s">
        <v>538</v>
      </c>
      <c r="B20" s="152"/>
      <c r="C20" s="152"/>
      <c r="D20" s="152"/>
      <c r="E20" s="152"/>
      <c r="F20" s="63">
        <f>SUM(F17:F19)</f>
        <v>740802823.1258049</v>
      </c>
      <c r="G20" s="64"/>
      <c r="H20" s="63">
        <f>SUM(H17:H19)</f>
        <v>222240846.93774146</v>
      </c>
    </row>
    <row r="21" spans="1:8">
      <c r="A21" s="58" t="s">
        <v>527</v>
      </c>
      <c r="B21" s="172" t="s">
        <v>528</v>
      </c>
      <c r="C21" s="173"/>
      <c r="D21" s="59" t="s">
        <v>565</v>
      </c>
      <c r="E21" s="60" t="s">
        <v>529</v>
      </c>
      <c r="F21" s="60" t="s">
        <v>530</v>
      </c>
      <c r="G21" s="60" t="s">
        <v>531</v>
      </c>
      <c r="H21" s="60" t="s">
        <v>532</v>
      </c>
    </row>
    <row r="22" spans="1:8">
      <c r="A22" s="174" t="s">
        <v>566</v>
      </c>
      <c r="B22" s="175"/>
      <c r="C22" s="175"/>
      <c r="D22" s="175"/>
      <c r="E22" s="175"/>
      <c r="F22" s="175"/>
      <c r="G22" s="175"/>
      <c r="H22" s="176"/>
    </row>
    <row r="23" spans="1:8">
      <c r="A23" s="177" t="s">
        <v>539</v>
      </c>
      <c r="B23" s="170" t="s">
        <v>567</v>
      </c>
      <c r="C23" s="171"/>
      <c r="D23" s="65">
        <v>5</v>
      </c>
      <c r="E23" s="66" t="s">
        <v>536</v>
      </c>
      <c r="F23" s="66" t="s">
        <v>536</v>
      </c>
      <c r="G23" s="67">
        <v>10000000</v>
      </c>
      <c r="H23" s="67">
        <v>50000000</v>
      </c>
    </row>
    <row r="24" spans="1:8">
      <c r="A24" s="177"/>
      <c r="B24" s="170" t="s">
        <v>568</v>
      </c>
      <c r="C24" s="171"/>
      <c r="D24" s="65">
        <v>6</v>
      </c>
      <c r="E24" s="66" t="s">
        <v>536</v>
      </c>
      <c r="F24" s="66" t="s">
        <v>536</v>
      </c>
      <c r="G24" s="67">
        <v>10000000</v>
      </c>
      <c r="H24" s="67">
        <v>60000000</v>
      </c>
    </row>
    <row r="25" spans="1:8">
      <c r="A25" s="177"/>
      <c r="B25" s="170" t="s">
        <v>569</v>
      </c>
      <c r="C25" s="171"/>
      <c r="D25" s="65">
        <v>6</v>
      </c>
      <c r="E25" s="66" t="s">
        <v>536</v>
      </c>
      <c r="F25" s="66" t="s">
        <v>536</v>
      </c>
      <c r="G25" s="67">
        <v>10000000</v>
      </c>
      <c r="H25" s="67">
        <v>60000000</v>
      </c>
    </row>
    <row r="26" spans="1:8">
      <c r="A26" s="177"/>
      <c r="B26" s="170" t="s">
        <v>570</v>
      </c>
      <c r="C26" s="171"/>
      <c r="D26" s="65">
        <v>5</v>
      </c>
      <c r="E26" s="66" t="s">
        <v>536</v>
      </c>
      <c r="F26" s="66" t="s">
        <v>536</v>
      </c>
      <c r="G26" s="67">
        <v>10000000</v>
      </c>
      <c r="H26" s="67">
        <v>50000000</v>
      </c>
    </row>
    <row r="27" spans="1:8">
      <c r="A27" s="177"/>
      <c r="B27" s="170" t="s">
        <v>571</v>
      </c>
      <c r="C27" s="171"/>
      <c r="D27" s="65">
        <v>6</v>
      </c>
      <c r="E27" s="66" t="s">
        <v>536</v>
      </c>
      <c r="F27" s="66" t="s">
        <v>536</v>
      </c>
      <c r="G27" s="67">
        <v>10000000</v>
      </c>
      <c r="H27" s="67">
        <v>60000000</v>
      </c>
    </row>
    <row r="28" spans="1:8">
      <c r="A28" s="177"/>
      <c r="B28" s="170" t="s">
        <v>572</v>
      </c>
      <c r="C28" s="171"/>
      <c r="D28" s="65">
        <v>6</v>
      </c>
      <c r="E28" s="66" t="s">
        <v>536</v>
      </c>
      <c r="F28" s="66" t="s">
        <v>536</v>
      </c>
      <c r="G28" s="67">
        <v>10000000</v>
      </c>
      <c r="H28" s="67">
        <v>60000000</v>
      </c>
    </row>
    <row r="29" spans="1:8">
      <c r="A29" s="177"/>
      <c r="B29" s="170" t="s">
        <v>540</v>
      </c>
      <c r="C29" s="171"/>
      <c r="D29" s="65">
        <v>3</v>
      </c>
      <c r="E29" s="66" t="s">
        <v>536</v>
      </c>
      <c r="F29" s="66" t="s">
        <v>536</v>
      </c>
      <c r="G29" s="67">
        <v>10000000</v>
      </c>
      <c r="H29" s="67">
        <v>30000000</v>
      </c>
    </row>
    <row r="30" spans="1:8">
      <c r="A30" s="177"/>
      <c r="B30" s="170" t="s">
        <v>573</v>
      </c>
      <c r="C30" s="171"/>
      <c r="D30" s="65">
        <v>3</v>
      </c>
      <c r="E30" s="66" t="s">
        <v>536</v>
      </c>
      <c r="F30" s="66" t="s">
        <v>536</v>
      </c>
      <c r="G30" s="67">
        <v>10000000</v>
      </c>
      <c r="H30" s="67">
        <v>30000000</v>
      </c>
    </row>
    <row r="31" spans="1:8">
      <c r="A31" s="177"/>
      <c r="B31" s="170" t="s">
        <v>574</v>
      </c>
      <c r="C31" s="171"/>
      <c r="D31" s="65">
        <v>2</v>
      </c>
      <c r="E31" s="66" t="s">
        <v>536</v>
      </c>
      <c r="F31" s="66" t="s">
        <v>536</v>
      </c>
      <c r="G31" s="67">
        <v>10000000</v>
      </c>
      <c r="H31" s="67">
        <v>20000000</v>
      </c>
    </row>
    <row r="32" spans="1:8">
      <c r="A32" s="177"/>
      <c r="B32" s="170" t="s">
        <v>575</v>
      </c>
      <c r="C32" s="171"/>
      <c r="D32" s="65">
        <v>5</v>
      </c>
      <c r="E32" s="66" t="s">
        <v>536</v>
      </c>
      <c r="F32" s="66" t="s">
        <v>536</v>
      </c>
      <c r="G32" s="67">
        <v>10000000</v>
      </c>
      <c r="H32" s="67">
        <v>50000000</v>
      </c>
    </row>
    <row r="33" spans="1:8">
      <c r="A33" s="177"/>
      <c r="B33" s="170" t="s">
        <v>576</v>
      </c>
      <c r="C33" s="171"/>
      <c r="D33" s="65">
        <v>3</v>
      </c>
      <c r="E33" s="66" t="s">
        <v>536</v>
      </c>
      <c r="F33" s="66" t="s">
        <v>536</v>
      </c>
      <c r="G33" s="67">
        <v>10000000</v>
      </c>
      <c r="H33" s="67">
        <v>30000000</v>
      </c>
    </row>
    <row r="34" spans="1:8">
      <c r="A34" s="177"/>
      <c r="B34" s="170" t="s">
        <v>577</v>
      </c>
      <c r="C34" s="171"/>
      <c r="D34" s="65">
        <v>2</v>
      </c>
      <c r="E34" s="66" t="s">
        <v>536</v>
      </c>
      <c r="F34" s="66" t="s">
        <v>536</v>
      </c>
      <c r="G34" s="67">
        <v>10000000</v>
      </c>
      <c r="H34" s="67">
        <v>20000000</v>
      </c>
    </row>
    <row r="35" spans="1:8">
      <c r="A35" s="177"/>
      <c r="B35" s="170" t="s">
        <v>578</v>
      </c>
      <c r="C35" s="171"/>
      <c r="D35" s="65">
        <v>2</v>
      </c>
      <c r="E35" s="66" t="s">
        <v>536</v>
      </c>
      <c r="F35" s="66" t="s">
        <v>536</v>
      </c>
      <c r="G35" s="67">
        <v>10000000</v>
      </c>
      <c r="H35" s="67">
        <v>20000000</v>
      </c>
    </row>
    <row r="36" spans="1:8">
      <c r="A36" s="177"/>
      <c r="B36" s="170" t="s">
        <v>579</v>
      </c>
      <c r="C36" s="171"/>
      <c r="D36" s="65">
        <v>3</v>
      </c>
      <c r="E36" s="66" t="s">
        <v>536</v>
      </c>
      <c r="F36" s="66" t="s">
        <v>536</v>
      </c>
      <c r="G36" s="67">
        <v>10000000</v>
      </c>
      <c r="H36" s="67">
        <v>30000000</v>
      </c>
    </row>
    <row r="37" spans="1:8">
      <c r="A37" s="177"/>
      <c r="B37" s="170" t="s">
        <v>580</v>
      </c>
      <c r="C37" s="171"/>
      <c r="D37" s="65">
        <v>2</v>
      </c>
      <c r="E37" s="66" t="s">
        <v>536</v>
      </c>
      <c r="F37" s="66" t="s">
        <v>536</v>
      </c>
      <c r="G37" s="67">
        <v>10000000</v>
      </c>
      <c r="H37" s="67">
        <v>20000000</v>
      </c>
    </row>
    <row r="38" spans="1:8">
      <c r="A38" s="177"/>
      <c r="B38" s="170" t="s">
        <v>581</v>
      </c>
      <c r="C38" s="171"/>
      <c r="D38" s="65">
        <v>2</v>
      </c>
      <c r="E38" s="66" t="s">
        <v>536</v>
      </c>
      <c r="F38" s="66" t="s">
        <v>536</v>
      </c>
      <c r="G38" s="67">
        <v>10000000</v>
      </c>
      <c r="H38" s="67">
        <v>20000000</v>
      </c>
    </row>
    <row r="39" spans="1:8">
      <c r="A39" s="177"/>
      <c r="B39" s="170" t="s">
        <v>582</v>
      </c>
      <c r="C39" s="171"/>
      <c r="D39" s="65">
        <v>2</v>
      </c>
      <c r="E39" s="66" t="s">
        <v>536</v>
      </c>
      <c r="F39" s="66" t="s">
        <v>536</v>
      </c>
      <c r="G39" s="67">
        <v>10000000</v>
      </c>
      <c r="H39" s="68">
        <v>20000000</v>
      </c>
    </row>
    <row r="40" spans="1:8" ht="17.25" thickBot="1">
      <c r="A40" s="181" t="s">
        <v>583</v>
      </c>
      <c r="B40" s="182"/>
      <c r="C40" s="182"/>
      <c r="D40" s="182"/>
      <c r="E40" s="182"/>
      <c r="F40" s="69">
        <f>SUM(F23:F37)</f>
        <v>0</v>
      </c>
      <c r="G40" s="70"/>
      <c r="H40" s="71">
        <f>SUM(H23:H39)</f>
        <v>630000000</v>
      </c>
    </row>
    <row r="41" spans="1:8" ht="17.25" thickBot="1">
      <c r="A41" s="72"/>
      <c r="B41" s="73"/>
      <c r="C41" s="73"/>
      <c r="D41" s="73"/>
      <c r="E41" s="74"/>
      <c r="F41" s="75"/>
      <c r="G41" s="76"/>
      <c r="H41" s="77"/>
    </row>
    <row r="42" spans="1:8" ht="17.25" thickBot="1">
      <c r="A42" s="178" t="s">
        <v>584</v>
      </c>
      <c r="B42" s="179"/>
      <c r="C42" s="179"/>
      <c r="D42" s="179"/>
      <c r="E42" s="180"/>
      <c r="F42" s="78">
        <f>F40</f>
        <v>0</v>
      </c>
      <c r="G42" s="78"/>
      <c r="H42" s="71">
        <f>H9+H14+H40+H20</f>
        <v>2561323358.072628</v>
      </c>
    </row>
    <row r="43" spans="1:8" ht="17.25" thickBot="1">
      <c r="A43" s="178" t="s">
        <v>585</v>
      </c>
      <c r="B43" s="179"/>
      <c r="C43" s="179"/>
      <c r="D43" s="179"/>
      <c r="E43" s="180"/>
      <c r="F43" s="78">
        <f>F42*1.1</f>
        <v>0</v>
      </c>
      <c r="G43" s="78"/>
      <c r="H43" s="79">
        <f>H42*1.1</f>
        <v>2817455693.8798909</v>
      </c>
    </row>
    <row r="44" spans="1:8">
      <c r="A44" s="80"/>
      <c r="B44" s="80"/>
      <c r="C44" s="80"/>
      <c r="D44" s="81"/>
      <c r="E44" s="82"/>
      <c r="F44" s="83"/>
      <c r="G44" s="83"/>
      <c r="H44" s="84"/>
    </row>
    <row r="45" spans="1:8">
      <c r="A45" s="85"/>
      <c r="B45" s="85"/>
      <c r="C45" s="85"/>
      <c r="D45" s="86"/>
      <c r="E45" s="85"/>
      <c r="F45" s="85"/>
      <c r="G45" s="85"/>
      <c r="H45" s="85"/>
    </row>
  </sheetData>
  <mergeCells count="39">
    <mergeCell ref="A43:E43"/>
    <mergeCell ref="B36:C36"/>
    <mergeCell ref="B37:C37"/>
    <mergeCell ref="B38:C38"/>
    <mergeCell ref="B39:C39"/>
    <mergeCell ref="A40:E40"/>
    <mergeCell ref="A42:E42"/>
    <mergeCell ref="B35:C35"/>
    <mergeCell ref="B21:C21"/>
    <mergeCell ref="A22:H22"/>
    <mergeCell ref="A23:A39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20:E20"/>
    <mergeCell ref="A1:H1"/>
    <mergeCell ref="A3:H3"/>
    <mergeCell ref="A4:A8"/>
    <mergeCell ref="A9:E9"/>
    <mergeCell ref="A11:H11"/>
    <mergeCell ref="A12:A13"/>
    <mergeCell ref="C12:C13"/>
    <mergeCell ref="D12:D13"/>
    <mergeCell ref="E12:E13"/>
    <mergeCell ref="F12:F13"/>
    <mergeCell ref="G12:G13"/>
    <mergeCell ref="H12:H13"/>
    <mergeCell ref="A14:E14"/>
    <mergeCell ref="A16:H16"/>
    <mergeCell ref="A17:A19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2"/>
  <sheetViews>
    <sheetView workbookViewId="0">
      <selection activeCell="I17" sqref="I17"/>
    </sheetView>
  </sheetViews>
  <sheetFormatPr defaultRowHeight="16.5"/>
  <cols>
    <col min="1" max="1" width="48.5" bestFit="1" customWidth="1"/>
    <col min="2" max="2" width="42.5" bestFit="1" customWidth="1"/>
    <col min="3" max="3" width="20.5" bestFit="1" customWidth="1"/>
    <col min="4" max="4" width="13.75" bestFit="1" customWidth="1"/>
    <col min="5" max="5" width="6.75" bestFit="1" customWidth="1"/>
    <col min="6" max="6" width="27" bestFit="1" customWidth="1"/>
    <col min="7" max="7" width="10.25" bestFit="1" customWidth="1"/>
    <col min="8" max="8" width="15.5" bestFit="1" customWidth="1"/>
  </cols>
  <sheetData>
    <row r="1" spans="1:8">
      <c r="A1" s="87"/>
      <c r="B1" s="87"/>
      <c r="C1" s="87"/>
      <c r="D1" s="87"/>
      <c r="E1" s="88"/>
      <c r="F1" s="89"/>
      <c r="G1" s="89"/>
      <c r="H1" s="89"/>
    </row>
    <row r="2" spans="1:8" ht="25.5">
      <c r="A2" s="183" t="s">
        <v>586</v>
      </c>
      <c r="B2" s="183"/>
      <c r="C2" s="183"/>
      <c r="D2" s="183"/>
      <c r="E2" s="183"/>
      <c r="F2" s="183"/>
      <c r="G2" s="183"/>
      <c r="H2" s="183"/>
    </row>
    <row r="3" spans="1:8" ht="18">
      <c r="A3" s="90"/>
      <c r="B3" s="91"/>
      <c r="C3" s="90"/>
      <c r="D3" s="90"/>
      <c r="E3" s="90"/>
      <c r="F3" s="90"/>
      <c r="G3" s="90"/>
      <c r="H3" s="90"/>
    </row>
    <row r="4" spans="1:8" ht="24.75" thickBot="1">
      <c r="A4" s="184"/>
      <c r="B4" s="184"/>
      <c r="C4" s="184"/>
      <c r="D4" s="184"/>
      <c r="E4" s="184"/>
      <c r="F4" s="184"/>
      <c r="G4" s="184"/>
      <c r="H4" s="184"/>
    </row>
    <row r="5" spans="1:8">
      <c r="A5" s="185" t="s">
        <v>587</v>
      </c>
      <c r="B5" s="92" t="s">
        <v>588</v>
      </c>
      <c r="C5" s="93"/>
      <c r="D5" s="94" t="s">
        <v>589</v>
      </c>
      <c r="E5" s="95"/>
      <c r="F5" s="96"/>
      <c r="G5" s="97"/>
      <c r="H5" s="98"/>
    </row>
    <row r="6" spans="1:8">
      <c r="A6" s="186"/>
      <c r="B6" s="187"/>
      <c r="C6" s="188"/>
      <c r="D6" s="99" t="s">
        <v>590</v>
      </c>
      <c r="E6" s="100"/>
      <c r="F6" s="101" t="s">
        <v>591</v>
      </c>
      <c r="G6" s="102"/>
      <c r="H6" s="103"/>
    </row>
    <row r="7" spans="1:8">
      <c r="A7" s="104" t="s">
        <v>592</v>
      </c>
      <c r="B7" s="189">
        <v>43336</v>
      </c>
      <c r="C7" s="189"/>
      <c r="D7" s="190" t="s">
        <v>593</v>
      </c>
      <c r="E7" s="190"/>
      <c r="F7" s="191" t="s">
        <v>594</v>
      </c>
      <c r="G7" s="191"/>
      <c r="H7" s="192"/>
    </row>
    <row r="8" spans="1:8">
      <c r="A8" s="105" t="s">
        <v>595</v>
      </c>
      <c r="B8" s="193">
        <f>G21</f>
        <v>880000000</v>
      </c>
      <c r="C8" s="193"/>
      <c r="D8" s="190" t="s">
        <v>596</v>
      </c>
      <c r="E8" s="190"/>
      <c r="F8" s="194" t="s">
        <v>597</v>
      </c>
      <c r="G8" s="194"/>
      <c r="H8" s="195"/>
    </row>
    <row r="9" spans="1:8">
      <c r="A9" s="106"/>
      <c r="B9" s="196">
        <f>B8*1.1</f>
        <v>968000000.00000012</v>
      </c>
      <c r="C9" s="196"/>
      <c r="D9" s="190" t="s">
        <v>598</v>
      </c>
      <c r="E9" s="190"/>
      <c r="F9" s="194" t="s">
        <v>599</v>
      </c>
      <c r="G9" s="194"/>
      <c r="H9" s="195"/>
    </row>
    <row r="10" spans="1:8">
      <c r="A10" s="107" t="s">
        <v>600</v>
      </c>
      <c r="B10" s="197" t="s">
        <v>601</v>
      </c>
      <c r="C10" s="198"/>
      <c r="D10" s="198"/>
      <c r="E10" s="198"/>
      <c r="F10" s="198"/>
      <c r="G10" s="198"/>
      <c r="H10" s="199"/>
    </row>
    <row r="11" spans="1:8">
      <c r="A11" s="108"/>
      <c r="B11" s="109"/>
      <c r="C11" s="109"/>
      <c r="D11" s="109"/>
      <c r="E11" s="109"/>
      <c r="F11" s="109"/>
      <c r="G11" s="109"/>
      <c r="H11" s="110"/>
    </row>
    <row r="12" spans="1:8" ht="17.25" thickBot="1">
      <c r="A12" s="108" t="s">
        <v>602</v>
      </c>
      <c r="B12" s="109"/>
      <c r="C12" s="109"/>
      <c r="D12" s="109"/>
      <c r="E12" s="109"/>
      <c r="F12" s="109"/>
      <c r="G12" s="111"/>
      <c r="H12" s="112" t="s">
        <v>603</v>
      </c>
    </row>
    <row r="13" spans="1:8" ht="17.25" thickBot="1">
      <c r="A13" s="113" t="s">
        <v>604</v>
      </c>
      <c r="B13" s="200" t="s">
        <v>605</v>
      </c>
      <c r="C13" s="201"/>
      <c r="D13" s="114" t="s">
        <v>606</v>
      </c>
      <c r="E13" s="115" t="s">
        <v>607</v>
      </c>
      <c r="F13" s="116" t="s">
        <v>608</v>
      </c>
      <c r="G13" s="116" t="s">
        <v>609</v>
      </c>
      <c r="H13" s="117" t="s">
        <v>610</v>
      </c>
    </row>
    <row r="14" spans="1:8" ht="17.25" thickTop="1">
      <c r="A14" s="202" t="s">
        <v>611</v>
      </c>
      <c r="B14" s="204" t="s">
        <v>612</v>
      </c>
      <c r="C14" s="8" t="s">
        <v>613</v>
      </c>
      <c r="D14" s="9">
        <v>500000000</v>
      </c>
      <c r="E14" s="15">
        <v>67000</v>
      </c>
      <c r="F14" s="118">
        <v>0</v>
      </c>
      <c r="G14" s="119">
        <v>200000000</v>
      </c>
      <c r="H14" s="120" t="s">
        <v>614</v>
      </c>
    </row>
    <row r="15" spans="1:8">
      <c r="A15" s="203"/>
      <c r="B15" s="205"/>
      <c r="C15" s="10" t="s">
        <v>615</v>
      </c>
      <c r="D15" s="9">
        <v>40000000</v>
      </c>
      <c r="E15" s="15">
        <v>2</v>
      </c>
      <c r="F15" s="13" t="s">
        <v>616</v>
      </c>
      <c r="G15" s="121" t="s">
        <v>617</v>
      </c>
      <c r="H15" s="207" t="s">
        <v>618</v>
      </c>
    </row>
    <row r="16" spans="1:8">
      <c r="A16" s="203"/>
      <c r="B16" s="205"/>
      <c r="C16" s="8" t="s">
        <v>619</v>
      </c>
      <c r="D16" s="9">
        <v>40000000</v>
      </c>
      <c r="E16" s="15">
        <v>2</v>
      </c>
      <c r="F16" s="122" t="s">
        <v>616</v>
      </c>
      <c r="G16" s="123" t="s">
        <v>617</v>
      </c>
      <c r="H16" s="208"/>
    </row>
    <row r="17" spans="1:8" ht="22.5">
      <c r="A17" s="203"/>
      <c r="B17" s="205"/>
      <c r="C17" s="11" t="s">
        <v>620</v>
      </c>
      <c r="D17" s="12">
        <v>40000000</v>
      </c>
      <c r="E17" s="15" t="s">
        <v>621</v>
      </c>
      <c r="F17" s="13">
        <v>6000000</v>
      </c>
      <c r="G17" s="14">
        <v>300000000</v>
      </c>
      <c r="H17" s="209" t="s">
        <v>622</v>
      </c>
    </row>
    <row r="18" spans="1:8" ht="22.5">
      <c r="A18" s="203"/>
      <c r="B18" s="206"/>
      <c r="C18" s="11" t="s">
        <v>623</v>
      </c>
      <c r="D18" s="12">
        <v>40000000</v>
      </c>
      <c r="E18" s="15" t="s">
        <v>624</v>
      </c>
      <c r="F18" s="13">
        <v>7500000</v>
      </c>
      <c r="G18" s="14">
        <v>225000000</v>
      </c>
      <c r="H18" s="208"/>
    </row>
    <row r="19" spans="1:8">
      <c r="A19" s="203"/>
      <c r="B19" s="210" t="s">
        <v>625</v>
      </c>
      <c r="C19" s="11" t="s">
        <v>626</v>
      </c>
      <c r="D19" s="12">
        <v>100000000</v>
      </c>
      <c r="E19" s="15">
        <v>2</v>
      </c>
      <c r="F19" s="13">
        <v>50000000</v>
      </c>
      <c r="G19" s="14">
        <v>5000000</v>
      </c>
      <c r="H19" s="124" t="s">
        <v>618</v>
      </c>
    </row>
    <row r="20" spans="1:8" ht="22.5">
      <c r="A20" s="203"/>
      <c r="B20" s="206"/>
      <c r="C20" s="11" t="s">
        <v>627</v>
      </c>
      <c r="D20" s="125">
        <v>50000000</v>
      </c>
      <c r="E20" s="15" t="s">
        <v>628</v>
      </c>
      <c r="F20" s="13">
        <v>25000000</v>
      </c>
      <c r="G20" s="14">
        <v>150000000</v>
      </c>
      <c r="H20" s="126" t="s">
        <v>629</v>
      </c>
    </row>
    <row r="21" spans="1:8">
      <c r="A21" s="218" t="s">
        <v>630</v>
      </c>
      <c r="B21" s="219"/>
      <c r="C21" s="219"/>
      <c r="D21" s="219"/>
      <c r="E21" s="219"/>
      <c r="F21" s="220"/>
      <c r="G21" s="127">
        <f>SUM(G14:G20)</f>
        <v>880000000</v>
      </c>
      <c r="H21" s="128"/>
    </row>
    <row r="22" spans="1:8">
      <c r="A22" s="129" t="s">
        <v>631</v>
      </c>
      <c r="B22" s="221" t="s">
        <v>632</v>
      </c>
      <c r="C22" s="222" t="s">
        <v>633</v>
      </c>
      <c r="D22" s="222" t="s">
        <v>633</v>
      </c>
      <c r="E22" s="222" t="s">
        <v>633</v>
      </c>
      <c r="F22" s="222" t="s">
        <v>633</v>
      </c>
      <c r="G22" s="222" t="s">
        <v>633</v>
      </c>
      <c r="H22" s="223" t="s">
        <v>633</v>
      </c>
    </row>
    <row r="23" spans="1:8">
      <c r="A23" s="130"/>
      <c r="B23" s="224" t="s">
        <v>634</v>
      </c>
      <c r="C23" s="225" t="s">
        <v>635</v>
      </c>
      <c r="D23" s="225" t="s">
        <v>635</v>
      </c>
      <c r="E23" s="225" t="s">
        <v>635</v>
      </c>
      <c r="F23" s="225" t="s">
        <v>635</v>
      </c>
      <c r="G23" s="225" t="s">
        <v>635</v>
      </c>
      <c r="H23" s="226" t="s">
        <v>635</v>
      </c>
    </row>
    <row r="24" spans="1:8">
      <c r="A24" s="130"/>
      <c r="B24" s="131" t="s">
        <v>636</v>
      </c>
      <c r="C24" s="132"/>
      <c r="D24" s="132"/>
      <c r="E24" s="132"/>
      <c r="F24" s="132"/>
      <c r="G24" s="132"/>
      <c r="H24" s="133"/>
    </row>
    <row r="25" spans="1:8">
      <c r="A25" s="130"/>
      <c r="B25" s="227" t="s">
        <v>637</v>
      </c>
      <c r="C25" s="228"/>
      <c r="D25" s="228"/>
      <c r="E25" s="228"/>
      <c r="F25" s="228"/>
      <c r="G25" s="228"/>
      <c r="H25" s="229"/>
    </row>
    <row r="26" spans="1:8">
      <c r="A26" s="134"/>
      <c r="B26" s="227" t="s">
        <v>638</v>
      </c>
      <c r="C26" s="230"/>
      <c r="D26" s="230"/>
      <c r="E26" s="230"/>
      <c r="F26" s="230"/>
      <c r="G26" s="230"/>
      <c r="H26" s="231"/>
    </row>
    <row r="27" spans="1:8" ht="17.25" thickBot="1">
      <c r="A27" s="134"/>
      <c r="B27" s="227"/>
      <c r="C27" s="228"/>
      <c r="D27" s="228"/>
      <c r="E27" s="228"/>
      <c r="F27" s="228"/>
      <c r="G27" s="228"/>
      <c r="H27" s="229"/>
    </row>
    <row r="28" spans="1:8" ht="18" thickTop="1" thickBot="1">
      <c r="A28" s="211" t="s">
        <v>639</v>
      </c>
      <c r="B28" s="212"/>
      <c r="C28" s="212"/>
      <c r="D28" s="212"/>
      <c r="E28" s="212"/>
      <c r="F28" s="213"/>
      <c r="G28" s="135">
        <f>SUM(G21)*1.1</f>
        <v>968000000.00000012</v>
      </c>
      <c r="H28" s="136"/>
    </row>
    <row r="29" spans="1:8" ht="17.25" thickTop="1">
      <c r="A29" s="137"/>
      <c r="B29" s="138"/>
      <c r="C29" s="138"/>
      <c r="D29" s="214" t="s">
        <v>640</v>
      </c>
      <c r="E29" s="214"/>
      <c r="F29" s="214"/>
      <c r="G29" s="214"/>
      <c r="H29" s="215"/>
    </row>
    <row r="30" spans="1:8">
      <c r="A30" s="139"/>
      <c r="B30" s="140"/>
      <c r="C30" s="140"/>
      <c r="D30" s="216" t="s">
        <v>641</v>
      </c>
      <c r="E30" s="216"/>
      <c r="F30" s="216"/>
      <c r="G30" s="216"/>
      <c r="H30" s="217"/>
    </row>
    <row r="31" spans="1:8" ht="17.25" thickBot="1">
      <c r="A31" s="141"/>
      <c r="B31" s="142"/>
      <c r="C31" s="142"/>
      <c r="D31" s="142"/>
      <c r="E31" s="143"/>
      <c r="F31" s="144"/>
      <c r="G31" s="144"/>
      <c r="H31" s="145"/>
    </row>
    <row r="32" spans="1:8">
      <c r="A32" s="146"/>
      <c r="B32" s="146"/>
      <c r="C32" s="146"/>
      <c r="D32" s="146"/>
      <c r="E32" s="146"/>
      <c r="F32" s="146"/>
      <c r="G32" s="146"/>
      <c r="H32" s="146"/>
    </row>
  </sheetData>
  <mergeCells count="29">
    <mergeCell ref="A28:F28"/>
    <mergeCell ref="D29:H29"/>
    <mergeCell ref="D30:H30"/>
    <mergeCell ref="A21:F21"/>
    <mergeCell ref="B22:H22"/>
    <mergeCell ref="B23:H23"/>
    <mergeCell ref="B25:H25"/>
    <mergeCell ref="B26:H26"/>
    <mergeCell ref="B27:H27"/>
    <mergeCell ref="B10:H10"/>
    <mergeCell ref="B13:C13"/>
    <mergeCell ref="A14:A20"/>
    <mergeCell ref="B14:B18"/>
    <mergeCell ref="H15:H16"/>
    <mergeCell ref="H17:H18"/>
    <mergeCell ref="B19:B20"/>
    <mergeCell ref="B8:C8"/>
    <mergeCell ref="D8:E8"/>
    <mergeCell ref="F8:H8"/>
    <mergeCell ref="B9:C9"/>
    <mergeCell ref="D9:E9"/>
    <mergeCell ref="F9:H9"/>
    <mergeCell ref="A2:H2"/>
    <mergeCell ref="A4:H4"/>
    <mergeCell ref="A5:A6"/>
    <mergeCell ref="B6:C6"/>
    <mergeCell ref="B7:C7"/>
    <mergeCell ref="D7:E7"/>
    <mergeCell ref="F7:H7"/>
  </mergeCells>
  <phoneticPr fontId="2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hotoshop.Image.6" shapeId="6145" r:id="rId3">
          <objectPr defaultSize="0" autoPict="0" r:id="rId4">
            <anchor moveWithCells="1" sizeWithCells="1">
              <from>
                <xdr:col>0</xdr:col>
                <xdr:colOff>104775</xdr:colOff>
                <xdr:row>0</xdr:row>
                <xdr:rowOff>47625</xdr:rowOff>
              </from>
              <to>
                <xdr:col>1</xdr:col>
                <xdr:colOff>590550</xdr:colOff>
                <xdr:row>0</xdr:row>
                <xdr:rowOff>190500</xdr:rowOff>
              </to>
            </anchor>
          </objectPr>
        </oleObject>
      </mc:Choice>
      <mc:Fallback>
        <oleObject progId="Photoshop.Image.6" shapeId="6145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M28" sqref="M28"/>
    </sheetView>
  </sheetViews>
  <sheetFormatPr defaultRowHeight="16.5"/>
  <cols>
    <col min="3" max="4" width="13" bestFit="1" customWidth="1"/>
    <col min="5" max="5" width="11.5" bestFit="1" customWidth="1"/>
    <col min="6" max="6" width="13" bestFit="1" customWidth="1"/>
  </cols>
  <sheetData>
    <row r="1" spans="1:6">
      <c r="A1" s="85"/>
      <c r="B1" s="86"/>
      <c r="C1" s="85"/>
      <c r="D1" s="85"/>
      <c r="E1" s="85"/>
      <c r="F1" s="85"/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I24" sqref="I24"/>
    </sheetView>
  </sheetViews>
  <sheetFormatPr defaultRowHeight="16.5"/>
  <cols>
    <col min="2" max="2" width="17.25" bestFit="1" customWidth="1"/>
    <col min="3" max="3" width="82.25" bestFit="1" customWidth="1"/>
    <col min="4" max="4" width="19.25" bestFit="1" customWidth="1"/>
    <col min="5" max="5" width="8.75" bestFit="1" customWidth="1"/>
    <col min="9" max="9" width="11.75" customWidth="1"/>
    <col min="10" max="13" width="11" bestFit="1" customWidth="1"/>
  </cols>
  <sheetData>
    <row r="1" spans="1:19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515</v>
      </c>
      <c r="I1" t="s">
        <v>516</v>
      </c>
    </row>
    <row r="2" spans="1:19">
      <c r="A2" s="16">
        <v>1</v>
      </c>
      <c r="B2" s="17" t="s">
        <v>2</v>
      </c>
      <c r="C2" s="18" t="s">
        <v>3</v>
      </c>
      <c r="D2" s="18" t="s">
        <v>4</v>
      </c>
      <c r="E2" s="19" t="s">
        <v>5</v>
      </c>
      <c r="F2" s="19" t="s">
        <v>6</v>
      </c>
      <c r="G2" s="19" t="s">
        <v>7</v>
      </c>
      <c r="H2" s="19"/>
      <c r="I2" s="18" t="s">
        <v>128</v>
      </c>
      <c r="J2" s="18" t="s">
        <v>129</v>
      </c>
      <c r="K2" s="18" t="s">
        <v>130</v>
      </c>
    </row>
    <row r="3" spans="1:19">
      <c r="A3" s="16">
        <v>2</v>
      </c>
      <c r="B3" s="17" t="s">
        <v>8</v>
      </c>
      <c r="C3" s="18" t="s">
        <v>9</v>
      </c>
      <c r="D3" s="18" t="s">
        <v>10</v>
      </c>
      <c r="E3" s="19" t="s">
        <v>11</v>
      </c>
      <c r="F3" s="19" t="s">
        <v>6</v>
      </c>
      <c r="G3" s="19" t="s">
        <v>7</v>
      </c>
      <c r="H3" s="19"/>
    </row>
    <row r="4" spans="1:19">
      <c r="A4" s="16">
        <v>3</v>
      </c>
      <c r="B4" s="17" t="s">
        <v>12</v>
      </c>
      <c r="C4" s="20" t="s">
        <v>13</v>
      </c>
      <c r="D4" s="20" t="s">
        <v>14</v>
      </c>
      <c r="E4" s="19" t="s">
        <v>5</v>
      </c>
      <c r="F4" s="19" t="s">
        <v>6</v>
      </c>
      <c r="G4" s="19" t="s">
        <v>7</v>
      </c>
      <c r="H4" s="19"/>
    </row>
    <row r="5" spans="1:19">
      <c r="A5" s="16">
        <v>4</v>
      </c>
      <c r="B5" s="18" t="s">
        <v>15</v>
      </c>
      <c r="C5" s="18" t="s">
        <v>16</v>
      </c>
      <c r="D5" s="18" t="s">
        <v>17</v>
      </c>
      <c r="E5" s="19" t="s">
        <v>5</v>
      </c>
      <c r="F5" s="19" t="s">
        <v>18</v>
      </c>
      <c r="G5" s="19" t="s">
        <v>19</v>
      </c>
      <c r="H5" s="19"/>
      <c r="I5" s="18" t="s">
        <v>102</v>
      </c>
      <c r="J5" s="18" t="s">
        <v>106</v>
      </c>
      <c r="K5" s="18" t="s">
        <v>107</v>
      </c>
      <c r="L5" s="18" t="s">
        <v>108</v>
      </c>
      <c r="M5" s="18" t="s">
        <v>109</v>
      </c>
      <c r="N5" s="18" t="s">
        <v>110</v>
      </c>
      <c r="O5" s="18" t="s">
        <v>111</v>
      </c>
      <c r="P5" s="18" t="s">
        <v>112</v>
      </c>
      <c r="Q5" s="18" t="s">
        <v>113</v>
      </c>
      <c r="R5" s="18" t="s">
        <v>114</v>
      </c>
      <c r="S5" s="18" t="s">
        <v>115</v>
      </c>
    </row>
    <row r="6" spans="1:19">
      <c r="A6" s="16">
        <v>5</v>
      </c>
      <c r="B6" s="17" t="s">
        <v>20</v>
      </c>
      <c r="C6" s="18" t="s">
        <v>21</v>
      </c>
      <c r="D6" s="18" t="s">
        <v>22</v>
      </c>
      <c r="E6" s="19" t="s">
        <v>11</v>
      </c>
      <c r="F6" s="19" t="s">
        <v>23</v>
      </c>
      <c r="G6" s="19" t="s">
        <v>24</v>
      </c>
      <c r="H6" s="19"/>
    </row>
    <row r="7" spans="1:19">
      <c r="A7" s="16">
        <v>6</v>
      </c>
      <c r="B7" s="17" t="s">
        <v>25</v>
      </c>
      <c r="C7" s="18" t="s">
        <v>26</v>
      </c>
      <c r="D7" s="18" t="s">
        <v>27</v>
      </c>
      <c r="E7" s="19" t="s">
        <v>11</v>
      </c>
      <c r="F7" s="19" t="s">
        <v>23</v>
      </c>
      <c r="G7" s="19" t="s">
        <v>28</v>
      </c>
      <c r="H7" s="19"/>
      <c r="I7" s="18" t="s">
        <v>116</v>
      </c>
      <c r="J7" s="18" t="s">
        <v>117</v>
      </c>
      <c r="K7" s="18" t="s">
        <v>118</v>
      </c>
      <c r="L7" s="18" t="s">
        <v>119</v>
      </c>
      <c r="M7" s="18" t="s">
        <v>120</v>
      </c>
      <c r="N7" s="18" t="s">
        <v>121</v>
      </c>
      <c r="O7" s="18" t="s">
        <v>122</v>
      </c>
      <c r="P7" s="18" t="s">
        <v>123</v>
      </c>
      <c r="Q7" s="18" t="s">
        <v>124</v>
      </c>
      <c r="R7" s="18" t="s">
        <v>125</v>
      </c>
      <c r="S7" s="18" t="s">
        <v>126</v>
      </c>
    </row>
    <row r="8" spans="1:19">
      <c r="A8" s="16">
        <v>7</v>
      </c>
      <c r="B8" s="17" t="s">
        <v>29</v>
      </c>
      <c r="C8" s="18" t="s">
        <v>30</v>
      </c>
      <c r="D8" s="18" t="s">
        <v>29</v>
      </c>
      <c r="E8" s="19" t="s">
        <v>5</v>
      </c>
      <c r="F8" s="19" t="s">
        <v>31</v>
      </c>
      <c r="G8" s="19" t="s">
        <v>32</v>
      </c>
      <c r="H8" s="19"/>
    </row>
    <row r="9" spans="1:19">
      <c r="A9" s="16">
        <v>8</v>
      </c>
      <c r="B9" s="17" t="s">
        <v>33</v>
      </c>
      <c r="C9" s="18" t="s">
        <v>34</v>
      </c>
      <c r="D9" s="18" t="s">
        <v>35</v>
      </c>
      <c r="E9" s="19" t="s">
        <v>5</v>
      </c>
      <c r="F9" s="19" t="s">
        <v>36</v>
      </c>
      <c r="G9" s="19" t="s">
        <v>37</v>
      </c>
      <c r="H9" s="19"/>
    </row>
    <row r="10" spans="1:19">
      <c r="A10" s="16">
        <v>9</v>
      </c>
      <c r="B10" s="17" t="s">
        <v>38</v>
      </c>
      <c r="C10" s="18" t="s">
        <v>39</v>
      </c>
      <c r="D10" s="18" t="s">
        <v>40</v>
      </c>
      <c r="E10" s="19" t="s">
        <v>5</v>
      </c>
      <c r="F10" s="19" t="s">
        <v>41</v>
      </c>
      <c r="G10" s="19" t="s">
        <v>42</v>
      </c>
      <c r="H10" s="19"/>
    </row>
    <row r="11" spans="1:19">
      <c r="A11" s="16">
        <v>10</v>
      </c>
      <c r="B11" s="17" t="s">
        <v>43</v>
      </c>
      <c r="C11" s="18" t="s">
        <v>44</v>
      </c>
      <c r="D11" s="18" t="s">
        <v>45</v>
      </c>
      <c r="E11" s="19" t="s">
        <v>5</v>
      </c>
      <c r="F11" s="19" t="s">
        <v>46</v>
      </c>
      <c r="G11" s="19" t="s">
        <v>47</v>
      </c>
      <c r="H11" s="19"/>
    </row>
    <row r="12" spans="1:19">
      <c r="A12" s="16">
        <v>11</v>
      </c>
      <c r="B12" s="17" t="s">
        <v>48</v>
      </c>
      <c r="C12" s="18" t="s">
        <v>49</v>
      </c>
      <c r="D12" s="18" t="s">
        <v>48</v>
      </c>
      <c r="E12" s="19" t="s">
        <v>11</v>
      </c>
      <c r="F12" s="19" t="s">
        <v>31</v>
      </c>
      <c r="G12" s="19" t="s">
        <v>32</v>
      </c>
      <c r="H12" s="19"/>
    </row>
    <row r="13" spans="1:19">
      <c r="A13" s="16">
        <v>12</v>
      </c>
      <c r="B13" s="17" t="s">
        <v>50</v>
      </c>
      <c r="C13" s="18" t="s">
        <v>51</v>
      </c>
      <c r="D13" s="18" t="s">
        <v>50</v>
      </c>
      <c r="E13" s="19" t="s">
        <v>5</v>
      </c>
      <c r="F13" s="19" t="s">
        <v>31</v>
      </c>
      <c r="G13" s="19" t="s">
        <v>52</v>
      </c>
      <c r="H13" s="19"/>
    </row>
    <row r="14" spans="1:19">
      <c r="A14" s="16">
        <v>13</v>
      </c>
      <c r="B14" s="17" t="s">
        <v>53</v>
      </c>
      <c r="C14" s="18" t="s">
        <v>54</v>
      </c>
      <c r="D14" s="18" t="s">
        <v>53</v>
      </c>
      <c r="E14" s="19" t="s">
        <v>5</v>
      </c>
      <c r="F14" s="19" t="s">
        <v>23</v>
      </c>
      <c r="G14" s="19" t="s">
        <v>24</v>
      </c>
      <c r="H14" s="19"/>
      <c r="I14" s="18" t="s">
        <v>127</v>
      </c>
    </row>
    <row r="15" spans="1:19">
      <c r="A15" s="16">
        <v>14</v>
      </c>
      <c r="B15" s="17" t="s">
        <v>55</v>
      </c>
      <c r="C15" s="18" t="s">
        <v>56</v>
      </c>
      <c r="D15" s="18" t="s">
        <v>57</v>
      </c>
      <c r="E15" s="19" t="s">
        <v>5</v>
      </c>
      <c r="F15" s="19" t="s">
        <v>23</v>
      </c>
      <c r="G15" s="19" t="s">
        <v>28</v>
      </c>
      <c r="H15" s="19"/>
    </row>
    <row r="16" spans="1:19">
      <c r="A16" s="16">
        <v>15</v>
      </c>
      <c r="B16" s="17" t="s">
        <v>58</v>
      </c>
      <c r="C16" s="18" t="s">
        <v>59</v>
      </c>
      <c r="D16" s="18" t="s">
        <v>60</v>
      </c>
      <c r="E16" s="19" t="s">
        <v>5</v>
      </c>
      <c r="F16" s="19" t="s">
        <v>31</v>
      </c>
      <c r="G16" s="19" t="s">
        <v>61</v>
      </c>
      <c r="H16" s="19"/>
    </row>
    <row r="17" spans="1:10">
      <c r="A17" s="16">
        <v>16</v>
      </c>
      <c r="B17" s="17" t="s">
        <v>62</v>
      </c>
      <c r="C17" s="18" t="s">
        <v>63</v>
      </c>
      <c r="D17" s="18" t="s">
        <v>62</v>
      </c>
      <c r="E17" s="19" t="s">
        <v>5</v>
      </c>
      <c r="F17" s="19" t="s">
        <v>64</v>
      </c>
      <c r="G17" s="19" t="s">
        <v>65</v>
      </c>
      <c r="H17" s="19"/>
    </row>
    <row r="18" spans="1:10">
      <c r="A18" s="16">
        <v>17</v>
      </c>
      <c r="B18" s="17" t="s">
        <v>66</v>
      </c>
      <c r="C18" s="19" t="s">
        <v>67</v>
      </c>
      <c r="D18" s="19" t="s">
        <v>68</v>
      </c>
      <c r="E18" s="19" t="s">
        <v>11</v>
      </c>
      <c r="F18" s="19" t="s">
        <v>23</v>
      </c>
      <c r="G18" s="19" t="s">
        <v>28</v>
      </c>
      <c r="H18" s="19"/>
    </row>
    <row r="19" spans="1:10">
      <c r="A19" s="16">
        <v>18</v>
      </c>
      <c r="B19" s="17" t="s">
        <v>69</v>
      </c>
      <c r="C19" s="18" t="s">
        <v>70</v>
      </c>
      <c r="D19" s="18" t="s">
        <v>71</v>
      </c>
      <c r="E19" s="19" t="s">
        <v>5</v>
      </c>
      <c r="F19" s="19" t="s">
        <v>6</v>
      </c>
      <c r="G19" s="19" t="s">
        <v>72</v>
      </c>
      <c r="H19" s="19"/>
    </row>
    <row r="20" spans="1:10">
      <c r="A20" s="16">
        <v>19</v>
      </c>
      <c r="B20" s="17" t="s">
        <v>73</v>
      </c>
      <c r="C20" s="18" t="s">
        <v>74</v>
      </c>
      <c r="D20" s="18" t="s">
        <v>75</v>
      </c>
      <c r="E20" s="19" t="s">
        <v>5</v>
      </c>
      <c r="F20" s="19" t="s">
        <v>6</v>
      </c>
      <c r="G20" s="19" t="s">
        <v>76</v>
      </c>
      <c r="H20" s="19"/>
    </row>
    <row r="21" spans="1:10" ht="33">
      <c r="A21" s="16">
        <v>20</v>
      </c>
      <c r="B21" s="17" t="s">
        <v>77</v>
      </c>
      <c r="C21" s="18" t="s">
        <v>78</v>
      </c>
      <c r="D21" s="18" t="s">
        <v>79</v>
      </c>
      <c r="E21" s="19" t="s">
        <v>11</v>
      </c>
      <c r="F21" s="19" t="s">
        <v>79</v>
      </c>
      <c r="G21" s="19" t="s">
        <v>80</v>
      </c>
      <c r="H21" s="19"/>
    </row>
    <row r="22" spans="1:10">
      <c r="A22" s="16">
        <v>21</v>
      </c>
      <c r="B22" s="17" t="s">
        <v>81</v>
      </c>
      <c r="C22" s="18" t="s">
        <v>82</v>
      </c>
      <c r="D22" s="18" t="s">
        <v>81</v>
      </c>
      <c r="E22" s="19" t="s">
        <v>5</v>
      </c>
      <c r="F22" s="19" t="s">
        <v>83</v>
      </c>
      <c r="G22" s="19" t="s">
        <v>84</v>
      </c>
      <c r="H22" s="19"/>
    </row>
    <row r="23" spans="1:10">
      <c r="A23" s="16">
        <v>22</v>
      </c>
      <c r="B23" s="17" t="s">
        <v>85</v>
      </c>
      <c r="C23" s="19" t="s">
        <v>86</v>
      </c>
      <c r="D23" s="19" t="s">
        <v>87</v>
      </c>
      <c r="E23" s="19" t="s">
        <v>5</v>
      </c>
      <c r="F23" s="19" t="s">
        <v>88</v>
      </c>
      <c r="G23" s="19" t="s">
        <v>89</v>
      </c>
      <c r="H23" s="19"/>
    </row>
    <row r="24" spans="1:10">
      <c r="A24" s="16">
        <v>23</v>
      </c>
      <c r="B24" s="17" t="s">
        <v>90</v>
      </c>
      <c r="C24" s="19" t="s">
        <v>91</v>
      </c>
      <c r="D24" s="19" t="s">
        <v>90</v>
      </c>
      <c r="E24" s="19" t="s">
        <v>5</v>
      </c>
      <c r="F24" s="19" t="s">
        <v>23</v>
      </c>
      <c r="G24" s="19" t="s">
        <v>28</v>
      </c>
      <c r="H24" s="19"/>
    </row>
    <row r="25" spans="1:10">
      <c r="A25" s="16">
        <v>24</v>
      </c>
      <c r="B25" s="17" t="s">
        <v>92</v>
      </c>
      <c r="C25" s="19" t="s">
        <v>93</v>
      </c>
      <c r="D25" s="19" t="s">
        <v>92</v>
      </c>
      <c r="E25" s="19" t="s">
        <v>5</v>
      </c>
      <c r="F25" s="19" t="s">
        <v>18</v>
      </c>
      <c r="G25" s="19" t="s">
        <v>19</v>
      </c>
      <c r="H25" s="19"/>
      <c r="I25" s="18" t="s">
        <v>104</v>
      </c>
      <c r="J25" s="18" t="s">
        <v>105</v>
      </c>
    </row>
    <row r="26" spans="1:10">
      <c r="A26" s="16">
        <v>25</v>
      </c>
      <c r="B26" s="17" t="s">
        <v>94</v>
      </c>
      <c r="C26" s="19" t="s">
        <v>95</v>
      </c>
      <c r="D26" s="19" t="s">
        <v>96</v>
      </c>
      <c r="E26" s="19" t="s">
        <v>5</v>
      </c>
      <c r="F26" s="19" t="s">
        <v>18</v>
      </c>
      <c r="G26" s="19" t="s">
        <v>19</v>
      </c>
      <c r="H26" s="19"/>
      <c r="I26" s="18" t="s">
        <v>103</v>
      </c>
    </row>
    <row r="27" spans="1:10">
      <c r="A27" s="16">
        <v>26</v>
      </c>
      <c r="B27" s="17" t="s">
        <v>97</v>
      </c>
      <c r="C27" s="21" t="s">
        <v>98</v>
      </c>
      <c r="D27" s="22" t="s">
        <v>99</v>
      </c>
      <c r="E27" s="19" t="s">
        <v>5</v>
      </c>
      <c r="F27" s="19" t="s">
        <v>6</v>
      </c>
      <c r="G27" s="19" t="s">
        <v>76</v>
      </c>
      <c r="H27" s="19"/>
    </row>
    <row r="28" spans="1:10">
      <c r="A28" s="16">
        <v>27</v>
      </c>
      <c r="B28" s="19" t="s">
        <v>100</v>
      </c>
      <c r="C28" s="21" t="s">
        <v>101</v>
      </c>
      <c r="D28" s="23" t="s">
        <v>100</v>
      </c>
      <c r="E28" s="19" t="s">
        <v>5</v>
      </c>
      <c r="F28" s="19" t="s">
        <v>31</v>
      </c>
      <c r="G28" s="19" t="s">
        <v>52</v>
      </c>
      <c r="H28" s="19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workbookViewId="0">
      <selection activeCell="G1" sqref="G1"/>
    </sheetView>
  </sheetViews>
  <sheetFormatPr defaultRowHeight="16.5"/>
  <cols>
    <col min="2" max="2" width="30.375" bestFit="1" customWidth="1"/>
    <col min="4" max="4" width="33.125" bestFit="1" customWidth="1"/>
    <col min="5" max="5" width="23.5" bestFit="1" customWidth="1"/>
    <col min="7" max="7" width="26.375" bestFit="1" customWidth="1"/>
  </cols>
  <sheetData>
    <row r="1" spans="1:8">
      <c r="A1" t="s">
        <v>509</v>
      </c>
      <c r="B1" t="s">
        <v>517</v>
      </c>
      <c r="C1" t="s">
        <v>518</v>
      </c>
      <c r="D1" t="s">
        <v>519</v>
      </c>
      <c r="E1" t="s">
        <v>520</v>
      </c>
      <c r="F1" t="s">
        <v>515</v>
      </c>
      <c r="H1" t="s">
        <v>521</v>
      </c>
    </row>
    <row r="2" spans="1:8">
      <c r="A2" s="24">
        <v>1</v>
      </c>
      <c r="B2" s="25" t="s">
        <v>131</v>
      </c>
      <c r="C2" s="21" t="s">
        <v>132</v>
      </c>
      <c r="D2" s="25" t="s">
        <v>131</v>
      </c>
      <c r="E2" s="18"/>
      <c r="F2" s="18" t="s">
        <v>133</v>
      </c>
      <c r="G2" s="18" t="s">
        <v>134</v>
      </c>
    </row>
    <row r="3" spans="1:8">
      <c r="A3" s="24">
        <v>2</v>
      </c>
      <c r="B3" s="25" t="s">
        <v>135</v>
      </c>
      <c r="C3" s="21" t="s">
        <v>136</v>
      </c>
      <c r="D3" s="25" t="s">
        <v>135</v>
      </c>
      <c r="E3" s="18" t="s">
        <v>137</v>
      </c>
      <c r="F3" s="18" t="s">
        <v>138</v>
      </c>
      <c r="G3" s="18" t="s">
        <v>139</v>
      </c>
      <c r="H3" s="18" t="s">
        <v>446</v>
      </c>
    </row>
    <row r="4" spans="1:8">
      <c r="A4" s="24">
        <v>3</v>
      </c>
      <c r="B4" s="25" t="s">
        <v>140</v>
      </c>
      <c r="C4" s="21" t="s">
        <v>141</v>
      </c>
      <c r="D4" s="25" t="s">
        <v>142</v>
      </c>
      <c r="E4" s="18" t="s">
        <v>143</v>
      </c>
      <c r="F4" s="18" t="s">
        <v>144</v>
      </c>
      <c r="G4" s="18"/>
      <c r="H4" s="18" t="s">
        <v>446</v>
      </c>
    </row>
    <row r="5" spans="1:8">
      <c r="A5" s="24">
        <v>4</v>
      </c>
      <c r="B5" s="25" t="s">
        <v>145</v>
      </c>
      <c r="C5" s="21" t="s">
        <v>146</v>
      </c>
      <c r="D5" s="25" t="s">
        <v>147</v>
      </c>
      <c r="E5" s="18" t="s">
        <v>148</v>
      </c>
      <c r="F5" s="18" t="s">
        <v>149</v>
      </c>
      <c r="G5" s="18"/>
      <c r="H5" s="18" t="s">
        <v>446</v>
      </c>
    </row>
    <row r="6" spans="1:8">
      <c r="A6" s="24">
        <v>5</v>
      </c>
      <c r="B6" s="25" t="s">
        <v>150</v>
      </c>
      <c r="C6" s="18" t="s">
        <v>151</v>
      </c>
      <c r="D6" s="25" t="s">
        <v>152</v>
      </c>
      <c r="E6" s="18" t="s">
        <v>153</v>
      </c>
      <c r="F6" s="18" t="s">
        <v>154</v>
      </c>
      <c r="G6" s="18"/>
      <c r="H6" s="18" t="s">
        <v>446</v>
      </c>
    </row>
    <row r="7" spans="1:8">
      <c r="A7" s="24">
        <v>6</v>
      </c>
      <c r="B7" s="25" t="s">
        <v>155</v>
      </c>
      <c r="C7" s="21" t="s">
        <v>156</v>
      </c>
      <c r="D7" s="25" t="s">
        <v>155</v>
      </c>
      <c r="E7" s="18" t="s">
        <v>157</v>
      </c>
      <c r="F7" s="18" t="s">
        <v>158</v>
      </c>
      <c r="G7" s="18"/>
      <c r="H7" s="18" t="s">
        <v>446</v>
      </c>
    </row>
    <row r="8" spans="1:8">
      <c r="A8" s="24">
        <v>7</v>
      </c>
      <c r="B8" s="25" t="s">
        <v>159</v>
      </c>
      <c r="C8" s="18" t="s">
        <v>160</v>
      </c>
      <c r="D8" s="25" t="s">
        <v>159</v>
      </c>
      <c r="E8" s="18" t="s">
        <v>23</v>
      </c>
      <c r="F8" s="18" t="s">
        <v>24</v>
      </c>
      <c r="G8" s="18"/>
      <c r="H8" s="18" t="s">
        <v>446</v>
      </c>
    </row>
    <row r="9" spans="1:8">
      <c r="A9" s="24">
        <v>8</v>
      </c>
      <c r="B9" s="25" t="s">
        <v>161</v>
      </c>
      <c r="C9" s="18" t="s">
        <v>162</v>
      </c>
      <c r="D9" s="25" t="s">
        <v>161</v>
      </c>
      <c r="E9" s="18" t="s">
        <v>163</v>
      </c>
      <c r="F9" s="18"/>
      <c r="G9" s="18"/>
      <c r="H9" s="18" t="s">
        <v>446</v>
      </c>
    </row>
    <row r="10" spans="1:8">
      <c r="A10" s="24">
        <v>9</v>
      </c>
      <c r="B10" s="25" t="s">
        <v>164</v>
      </c>
      <c r="C10" s="18" t="s">
        <v>165</v>
      </c>
      <c r="D10" s="25" t="s">
        <v>164</v>
      </c>
      <c r="E10" s="18" t="s">
        <v>166</v>
      </c>
      <c r="F10" s="18" t="s">
        <v>167</v>
      </c>
      <c r="G10" s="18"/>
      <c r="H10" s="18" t="s">
        <v>446</v>
      </c>
    </row>
    <row r="11" spans="1:8">
      <c r="A11" s="24">
        <v>10</v>
      </c>
      <c r="B11" s="25" t="s">
        <v>168</v>
      </c>
      <c r="C11" s="18" t="s">
        <v>169</v>
      </c>
      <c r="D11" s="25" t="s">
        <v>168</v>
      </c>
      <c r="E11" s="18" t="s">
        <v>170</v>
      </c>
      <c r="F11" s="18" t="s">
        <v>171</v>
      </c>
      <c r="G11" s="18"/>
      <c r="H11" s="18" t="s">
        <v>446</v>
      </c>
    </row>
    <row r="12" spans="1:8">
      <c r="A12" s="24">
        <v>11</v>
      </c>
      <c r="B12" s="25" t="s">
        <v>172</v>
      </c>
      <c r="C12" s="18" t="s">
        <v>173</v>
      </c>
      <c r="D12" s="25" t="s">
        <v>172</v>
      </c>
      <c r="E12" s="18" t="s">
        <v>174</v>
      </c>
      <c r="F12" s="18" t="s">
        <v>175</v>
      </c>
      <c r="G12" s="18"/>
      <c r="H12" s="18" t="s">
        <v>446</v>
      </c>
    </row>
    <row r="13" spans="1:8">
      <c r="A13" s="24">
        <v>12</v>
      </c>
      <c r="B13" s="25" t="s">
        <v>176</v>
      </c>
      <c r="C13" s="18" t="s">
        <v>177</v>
      </c>
      <c r="D13" s="25" t="s">
        <v>178</v>
      </c>
      <c r="E13" s="18" t="s">
        <v>179</v>
      </c>
      <c r="F13" s="18" t="s">
        <v>180</v>
      </c>
      <c r="G13" s="18"/>
      <c r="H13" s="18" t="s">
        <v>446</v>
      </c>
    </row>
    <row r="14" spans="1:8">
      <c r="A14" s="24">
        <v>13</v>
      </c>
      <c r="B14" s="25" t="s">
        <v>181</v>
      </c>
      <c r="C14" s="21" t="s">
        <v>182</v>
      </c>
      <c r="D14" s="25" t="s">
        <v>183</v>
      </c>
      <c r="E14" s="18" t="s">
        <v>184</v>
      </c>
      <c r="F14" s="18" t="s">
        <v>185</v>
      </c>
      <c r="G14" s="18"/>
      <c r="H14" s="18" t="s">
        <v>446</v>
      </c>
    </row>
    <row r="15" spans="1:8">
      <c r="A15" s="24">
        <v>14</v>
      </c>
      <c r="B15" s="25" t="s">
        <v>186</v>
      </c>
      <c r="C15" s="21" t="s">
        <v>187</v>
      </c>
      <c r="D15" s="25" t="s">
        <v>188</v>
      </c>
      <c r="E15" s="18" t="s">
        <v>31</v>
      </c>
      <c r="F15" s="18" t="s">
        <v>189</v>
      </c>
      <c r="G15" s="18" t="s">
        <v>190</v>
      </c>
      <c r="H15" s="18" t="s">
        <v>446</v>
      </c>
    </row>
    <row r="16" spans="1:8">
      <c r="A16" s="24">
        <v>15</v>
      </c>
      <c r="B16" s="25" t="s">
        <v>191</v>
      </c>
      <c r="C16" s="21" t="s">
        <v>192</v>
      </c>
      <c r="D16" s="25" t="s">
        <v>193</v>
      </c>
      <c r="E16" s="18" t="s">
        <v>194</v>
      </c>
      <c r="F16" s="18" t="s">
        <v>195</v>
      </c>
      <c r="G16" s="18"/>
      <c r="H16" s="18" t="s">
        <v>446</v>
      </c>
    </row>
    <row r="17" spans="1:8">
      <c r="A17" s="24">
        <v>16</v>
      </c>
      <c r="B17" s="25" t="s">
        <v>196</v>
      </c>
      <c r="C17" s="21" t="s">
        <v>197</v>
      </c>
      <c r="D17" s="25" t="s">
        <v>196</v>
      </c>
      <c r="E17" s="18" t="s">
        <v>31</v>
      </c>
      <c r="F17" s="18" t="s">
        <v>198</v>
      </c>
      <c r="G17" s="18"/>
      <c r="H17" s="18" t="s">
        <v>446</v>
      </c>
    </row>
    <row r="18" spans="1:8">
      <c r="A18" s="24">
        <v>17</v>
      </c>
      <c r="B18" s="25" t="s">
        <v>199</v>
      </c>
      <c r="C18" s="21" t="s">
        <v>200</v>
      </c>
      <c r="D18" s="25" t="s">
        <v>201</v>
      </c>
      <c r="E18" s="18" t="s">
        <v>202</v>
      </c>
      <c r="F18" s="18" t="s">
        <v>138</v>
      </c>
      <c r="G18" s="18"/>
      <c r="H18" s="18" t="s">
        <v>446</v>
      </c>
    </row>
    <row r="19" spans="1:8">
      <c r="A19" s="24">
        <v>18</v>
      </c>
      <c r="B19" s="25" t="s">
        <v>203</v>
      </c>
      <c r="C19" s="18" t="s">
        <v>204</v>
      </c>
      <c r="D19" s="18" t="s">
        <v>205</v>
      </c>
      <c r="E19" s="18" t="s">
        <v>206</v>
      </c>
      <c r="F19" s="18"/>
      <c r="G19" s="18"/>
      <c r="H19" s="18" t="s">
        <v>446</v>
      </c>
    </row>
    <row r="20" spans="1:8">
      <c r="A20" s="24">
        <v>19</v>
      </c>
      <c r="B20" s="25" t="s">
        <v>207</v>
      </c>
      <c r="C20" s="21" t="s">
        <v>208</v>
      </c>
      <c r="D20" s="25" t="s">
        <v>209</v>
      </c>
      <c r="E20" s="18" t="s">
        <v>210</v>
      </c>
      <c r="F20" s="18"/>
      <c r="G20" s="18"/>
      <c r="H20" s="18" t="s">
        <v>446</v>
      </c>
    </row>
    <row r="21" spans="1:8">
      <c r="A21" s="24">
        <v>20</v>
      </c>
      <c r="B21" s="25" t="s">
        <v>211</v>
      </c>
      <c r="C21" s="21" t="s">
        <v>212</v>
      </c>
      <c r="D21" s="25" t="s">
        <v>213</v>
      </c>
      <c r="E21" s="18" t="s">
        <v>214</v>
      </c>
      <c r="F21" s="18" t="s">
        <v>215</v>
      </c>
      <c r="G21" s="18"/>
      <c r="H21" s="18" t="s">
        <v>446</v>
      </c>
    </row>
    <row r="22" spans="1:8">
      <c r="A22" s="24">
        <v>21</v>
      </c>
      <c r="B22" s="25" t="s">
        <v>216</v>
      </c>
      <c r="C22" s="21" t="s">
        <v>217</v>
      </c>
      <c r="D22" s="25" t="s">
        <v>218</v>
      </c>
      <c r="E22" s="18" t="s">
        <v>219</v>
      </c>
      <c r="F22" s="18" t="s">
        <v>220</v>
      </c>
      <c r="G22" s="18"/>
      <c r="H22" s="18" t="s">
        <v>446</v>
      </c>
    </row>
    <row r="23" spans="1:8">
      <c r="A23" s="24">
        <v>22</v>
      </c>
      <c r="B23" s="25" t="s">
        <v>221</v>
      </c>
      <c r="C23" s="18" t="s">
        <v>222</v>
      </c>
      <c r="D23" s="25" t="s">
        <v>223</v>
      </c>
      <c r="E23" s="18" t="s">
        <v>224</v>
      </c>
      <c r="F23" s="18"/>
      <c r="G23" s="18" t="s">
        <v>225</v>
      </c>
      <c r="H23" s="18" t="s">
        <v>446</v>
      </c>
    </row>
    <row r="24" spans="1:8">
      <c r="A24" s="24">
        <v>23</v>
      </c>
      <c r="B24" s="25" t="s">
        <v>226</v>
      </c>
      <c r="C24" s="26" t="s">
        <v>227</v>
      </c>
      <c r="D24" s="25" t="s">
        <v>228</v>
      </c>
      <c r="E24" s="18" t="s">
        <v>137</v>
      </c>
      <c r="F24" s="18" t="s">
        <v>229</v>
      </c>
      <c r="G24" s="18" t="s">
        <v>190</v>
      </c>
      <c r="H24" s="18" t="s">
        <v>446</v>
      </c>
    </row>
    <row r="25" spans="1:8">
      <c r="A25" s="24">
        <v>24</v>
      </c>
      <c r="B25" s="25" t="s">
        <v>230</v>
      </c>
      <c r="C25" s="21" t="s">
        <v>231</v>
      </c>
      <c r="D25" s="25" t="s">
        <v>232</v>
      </c>
      <c r="E25" s="18" t="s">
        <v>233</v>
      </c>
      <c r="F25" s="18"/>
      <c r="G25" s="18"/>
      <c r="H25" s="18" t="s">
        <v>446</v>
      </c>
    </row>
    <row r="26" spans="1:8">
      <c r="A26" s="24">
        <v>25</v>
      </c>
      <c r="B26" s="25" t="s">
        <v>234</v>
      </c>
      <c r="C26" s="21" t="s">
        <v>235</v>
      </c>
      <c r="D26" s="25" t="s">
        <v>236</v>
      </c>
      <c r="E26" s="18" t="s">
        <v>237</v>
      </c>
      <c r="F26" s="18" t="s">
        <v>238</v>
      </c>
      <c r="G26" s="18"/>
      <c r="H26" s="18" t="s">
        <v>446</v>
      </c>
    </row>
    <row r="27" spans="1:8">
      <c r="A27" s="24">
        <v>26</v>
      </c>
      <c r="B27" s="25" t="s">
        <v>239</v>
      </c>
      <c r="C27" s="18" t="s">
        <v>240</v>
      </c>
      <c r="D27" s="25" t="s">
        <v>241</v>
      </c>
      <c r="E27" s="18" t="s">
        <v>31</v>
      </c>
      <c r="F27" s="18" t="s">
        <v>52</v>
      </c>
      <c r="G27" s="18"/>
      <c r="H27" s="18" t="s">
        <v>446</v>
      </c>
    </row>
    <row r="28" spans="1:8">
      <c r="A28" s="24">
        <v>27</v>
      </c>
      <c r="B28" s="25" t="s">
        <v>242</v>
      </c>
      <c r="C28" s="18" t="s">
        <v>243</v>
      </c>
      <c r="D28" s="25" t="s">
        <v>244</v>
      </c>
      <c r="E28" s="18" t="s">
        <v>245</v>
      </c>
      <c r="F28" s="18" t="s">
        <v>246</v>
      </c>
      <c r="G28" s="18"/>
      <c r="H28" s="18" t="s">
        <v>446</v>
      </c>
    </row>
    <row r="29" spans="1:8">
      <c r="A29" s="24">
        <v>28</v>
      </c>
      <c r="B29" s="25" t="s">
        <v>247</v>
      </c>
      <c r="C29" s="18" t="s">
        <v>248</v>
      </c>
      <c r="D29" s="25" t="s">
        <v>249</v>
      </c>
      <c r="E29" s="18" t="s">
        <v>250</v>
      </c>
      <c r="F29" s="18" t="s">
        <v>24</v>
      </c>
      <c r="G29" s="18"/>
      <c r="H29" s="18" t="s">
        <v>446</v>
      </c>
    </row>
    <row r="30" spans="1:8">
      <c r="A30" s="24">
        <v>29</v>
      </c>
      <c r="B30" s="25" t="s">
        <v>251</v>
      </c>
      <c r="C30" s="18" t="s">
        <v>252</v>
      </c>
      <c r="D30" s="25" t="s">
        <v>253</v>
      </c>
      <c r="E30" s="18" t="s">
        <v>254</v>
      </c>
      <c r="F30" s="18"/>
      <c r="G30" s="18"/>
      <c r="H30" s="18" t="s">
        <v>446</v>
      </c>
    </row>
    <row r="31" spans="1:8">
      <c r="A31" s="24">
        <v>30</v>
      </c>
      <c r="B31" s="25" t="s">
        <v>255</v>
      </c>
      <c r="C31" s="21" t="s">
        <v>256</v>
      </c>
      <c r="D31" s="25" t="s">
        <v>257</v>
      </c>
      <c r="E31" s="18" t="s">
        <v>257</v>
      </c>
      <c r="F31" s="18"/>
      <c r="G31" s="18"/>
      <c r="H31" s="18" t="s">
        <v>446</v>
      </c>
    </row>
    <row r="32" spans="1:8">
      <c r="A32" s="24">
        <v>31</v>
      </c>
      <c r="B32" s="25" t="s">
        <v>258</v>
      </c>
      <c r="C32" s="21" t="s">
        <v>259</v>
      </c>
      <c r="D32" s="25" t="s">
        <v>260</v>
      </c>
      <c r="E32" s="18" t="s">
        <v>261</v>
      </c>
      <c r="F32" s="18" t="s">
        <v>262</v>
      </c>
      <c r="G32" s="18" t="s">
        <v>190</v>
      </c>
      <c r="H32" s="18" t="s">
        <v>446</v>
      </c>
    </row>
    <row r="33" spans="1:8">
      <c r="A33" s="24">
        <v>32</v>
      </c>
      <c r="B33" s="25" t="s">
        <v>263</v>
      </c>
      <c r="C33" s="21" t="s">
        <v>264</v>
      </c>
      <c r="D33" s="25" t="s">
        <v>265</v>
      </c>
      <c r="E33" s="18" t="s">
        <v>31</v>
      </c>
      <c r="F33" s="18" t="s">
        <v>52</v>
      </c>
      <c r="G33" s="18" t="s">
        <v>266</v>
      </c>
      <c r="H33" s="18" t="s">
        <v>446</v>
      </c>
    </row>
    <row r="34" spans="1:8">
      <c r="A34" s="24">
        <v>33</v>
      </c>
      <c r="B34" s="25" t="s">
        <v>267</v>
      </c>
      <c r="C34" s="18" t="s">
        <v>268</v>
      </c>
      <c r="D34" s="25" t="s">
        <v>269</v>
      </c>
      <c r="E34" s="18" t="s">
        <v>31</v>
      </c>
      <c r="F34" s="18" t="s">
        <v>262</v>
      </c>
      <c r="G34" s="18"/>
      <c r="H34" s="18" t="s">
        <v>446</v>
      </c>
    </row>
    <row r="35" spans="1:8">
      <c r="A35" s="24">
        <v>34</v>
      </c>
      <c r="B35" s="25" t="s">
        <v>270</v>
      </c>
      <c r="C35" s="21" t="s">
        <v>271</v>
      </c>
      <c r="D35" s="25" t="s">
        <v>272</v>
      </c>
      <c r="E35" s="18"/>
      <c r="F35" s="18"/>
      <c r="G35" s="18" t="s">
        <v>134</v>
      </c>
      <c r="H35" s="18" t="s">
        <v>446</v>
      </c>
    </row>
    <row r="36" spans="1:8">
      <c r="A36" s="24">
        <v>35</v>
      </c>
      <c r="B36" s="25" t="s">
        <v>273</v>
      </c>
      <c r="C36" s="21" t="s">
        <v>274</v>
      </c>
      <c r="D36" s="25" t="s">
        <v>275</v>
      </c>
      <c r="E36" s="18" t="s">
        <v>257</v>
      </c>
      <c r="F36" s="18"/>
      <c r="G36" s="18" t="s">
        <v>190</v>
      </c>
      <c r="H36" s="18" t="s">
        <v>446</v>
      </c>
    </row>
    <row r="37" spans="1:8">
      <c r="A37" s="24">
        <v>36</v>
      </c>
      <c r="B37" s="25" t="s">
        <v>276</v>
      </c>
      <c r="C37" s="21" t="s">
        <v>277</v>
      </c>
      <c r="D37" s="25" t="s">
        <v>276</v>
      </c>
      <c r="E37" s="18" t="s">
        <v>278</v>
      </c>
      <c r="F37" s="18"/>
      <c r="G37" s="18"/>
      <c r="H37" s="18" t="s">
        <v>446</v>
      </c>
    </row>
    <row r="38" spans="1:8">
      <c r="A38" s="24">
        <v>38</v>
      </c>
      <c r="B38" s="25" t="s">
        <v>135</v>
      </c>
      <c r="C38" s="18" t="s">
        <v>279</v>
      </c>
      <c r="D38" s="25" t="s">
        <v>135</v>
      </c>
      <c r="E38" s="18" t="s">
        <v>202</v>
      </c>
      <c r="F38" s="18" t="s">
        <v>229</v>
      </c>
      <c r="G38" s="18"/>
      <c r="H38" s="18" t="s">
        <v>446</v>
      </c>
    </row>
    <row r="39" spans="1:8">
      <c r="A39" s="24">
        <v>39</v>
      </c>
      <c r="B39" s="25" t="s">
        <v>280</v>
      </c>
      <c r="C39" s="18" t="s">
        <v>281</v>
      </c>
      <c r="D39" s="25" t="s">
        <v>282</v>
      </c>
      <c r="E39" s="18" t="s">
        <v>283</v>
      </c>
      <c r="F39" s="18"/>
      <c r="G39" s="18"/>
      <c r="H39" s="18" t="s">
        <v>446</v>
      </c>
    </row>
    <row r="40" spans="1:8">
      <c r="A40" s="24">
        <v>40</v>
      </c>
      <c r="B40" s="25" t="s">
        <v>284</v>
      </c>
      <c r="C40" s="21" t="s">
        <v>285</v>
      </c>
      <c r="D40" s="25" t="s">
        <v>286</v>
      </c>
      <c r="E40" s="27" t="s">
        <v>287</v>
      </c>
      <c r="F40" s="18"/>
      <c r="G40" s="18"/>
      <c r="H40" s="18" t="s">
        <v>446</v>
      </c>
    </row>
    <row r="41" spans="1:8">
      <c r="A41" s="24">
        <v>41</v>
      </c>
      <c r="B41" s="25" t="s">
        <v>288</v>
      </c>
      <c r="C41" s="21" t="s">
        <v>289</v>
      </c>
      <c r="D41" s="25" t="s">
        <v>290</v>
      </c>
      <c r="E41" s="18"/>
      <c r="F41" s="18"/>
      <c r="G41" s="18" t="s">
        <v>134</v>
      </c>
      <c r="H41" s="18" t="s">
        <v>446</v>
      </c>
    </row>
    <row r="42" spans="1:8">
      <c r="A42" s="24">
        <v>42</v>
      </c>
      <c r="B42" s="25" t="s">
        <v>291</v>
      </c>
      <c r="C42" s="18" t="s">
        <v>292</v>
      </c>
      <c r="D42" s="25" t="s">
        <v>291</v>
      </c>
      <c r="E42" s="18" t="s">
        <v>41</v>
      </c>
      <c r="F42" s="18" t="s">
        <v>42</v>
      </c>
      <c r="G42" s="18"/>
      <c r="H42" s="18" t="s">
        <v>446</v>
      </c>
    </row>
    <row r="43" spans="1:8">
      <c r="A43" s="24">
        <v>43</v>
      </c>
      <c r="B43" s="25" t="s">
        <v>293</v>
      </c>
      <c r="C43" s="18" t="s">
        <v>294</v>
      </c>
      <c r="D43" s="25" t="s">
        <v>295</v>
      </c>
      <c r="E43" s="18" t="s">
        <v>41</v>
      </c>
      <c r="F43" s="18" t="s">
        <v>296</v>
      </c>
      <c r="G43" s="18"/>
      <c r="H43" s="18" t="s">
        <v>446</v>
      </c>
    </row>
    <row r="44" spans="1:8">
      <c r="A44" s="24">
        <v>44</v>
      </c>
      <c r="B44" s="25" t="s">
        <v>297</v>
      </c>
      <c r="C44" s="21" t="s">
        <v>298</v>
      </c>
      <c r="D44" s="25" t="s">
        <v>297</v>
      </c>
      <c r="E44" s="18" t="s">
        <v>41</v>
      </c>
      <c r="F44" s="18" t="s">
        <v>299</v>
      </c>
      <c r="G44" s="18"/>
      <c r="H44" s="18" t="s">
        <v>445</v>
      </c>
    </row>
    <row r="45" spans="1:8">
      <c r="A45" s="24">
        <v>45</v>
      </c>
      <c r="B45" s="28" t="s">
        <v>300</v>
      </c>
      <c r="C45" s="28" t="s">
        <v>301</v>
      </c>
      <c r="D45" s="25" t="s">
        <v>302</v>
      </c>
      <c r="E45" s="18" t="s">
        <v>31</v>
      </c>
      <c r="F45" s="18" t="s">
        <v>303</v>
      </c>
      <c r="G45" s="28"/>
      <c r="H45" s="18" t="s">
        <v>445</v>
      </c>
    </row>
    <row r="46" spans="1:8">
      <c r="A46" s="24">
        <v>46</v>
      </c>
      <c r="B46" s="28" t="s">
        <v>304</v>
      </c>
      <c r="C46" s="29" t="s">
        <v>305</v>
      </c>
      <c r="D46" s="30"/>
      <c r="E46" s="18" t="s">
        <v>306</v>
      </c>
      <c r="F46" s="18" t="s">
        <v>32</v>
      </c>
      <c r="G46" s="28" t="s">
        <v>307</v>
      </c>
      <c r="H46" s="18" t="s">
        <v>445</v>
      </c>
    </row>
    <row r="47" spans="1:8">
      <c r="A47" s="24">
        <v>47</v>
      </c>
      <c r="B47" s="28" t="s">
        <v>308</v>
      </c>
      <c r="C47" s="29" t="s">
        <v>309</v>
      </c>
      <c r="D47" s="30"/>
      <c r="E47" s="18" t="s">
        <v>31</v>
      </c>
      <c r="F47" s="18" t="s">
        <v>310</v>
      </c>
      <c r="G47" s="28" t="s">
        <v>311</v>
      </c>
      <c r="H47" s="18" t="s">
        <v>445</v>
      </c>
    </row>
    <row r="48" spans="1:8">
      <c r="A48" s="24">
        <v>48</v>
      </c>
      <c r="B48" s="28" t="s">
        <v>312</v>
      </c>
      <c r="C48" s="28" t="s">
        <v>313</v>
      </c>
      <c r="D48" s="25"/>
      <c r="E48" s="18" t="s">
        <v>31</v>
      </c>
      <c r="F48" s="18" t="s">
        <v>32</v>
      </c>
      <c r="G48" s="28" t="s">
        <v>311</v>
      </c>
      <c r="H48" s="18" t="s">
        <v>445</v>
      </c>
    </row>
    <row r="49" spans="1:8">
      <c r="A49" s="24">
        <v>49</v>
      </c>
      <c r="B49" s="28" t="s">
        <v>314</v>
      </c>
      <c r="C49" s="29" t="s">
        <v>315</v>
      </c>
      <c r="D49" s="30" t="s">
        <v>316</v>
      </c>
      <c r="E49" s="18" t="s">
        <v>31</v>
      </c>
      <c r="F49" s="28" t="s">
        <v>317</v>
      </c>
      <c r="G49" s="28" t="s">
        <v>318</v>
      </c>
      <c r="H49" s="18" t="s">
        <v>445</v>
      </c>
    </row>
    <row r="50" spans="1:8">
      <c r="A50" s="24">
        <v>50</v>
      </c>
      <c r="B50" s="28" t="s">
        <v>319</v>
      </c>
      <c r="C50" s="29" t="s">
        <v>320</v>
      </c>
      <c r="D50" s="30"/>
      <c r="E50" s="28"/>
      <c r="F50" s="28"/>
      <c r="G50" s="28" t="s">
        <v>318</v>
      </c>
      <c r="H50" s="18" t="s">
        <v>445</v>
      </c>
    </row>
    <row r="51" spans="1:8">
      <c r="A51" s="24">
        <v>51</v>
      </c>
      <c r="B51" s="28" t="s">
        <v>321</v>
      </c>
      <c r="C51" s="29" t="s">
        <v>322</v>
      </c>
      <c r="D51" s="30"/>
      <c r="E51" s="28"/>
      <c r="F51" s="28"/>
      <c r="G51" s="28" t="s">
        <v>190</v>
      </c>
      <c r="H51" s="18" t="s">
        <v>445</v>
      </c>
    </row>
    <row r="52" spans="1:8">
      <c r="A52" s="24">
        <v>52</v>
      </c>
      <c r="B52" s="28" t="s">
        <v>323</v>
      </c>
      <c r="C52" s="29" t="s">
        <v>324</v>
      </c>
      <c r="D52" s="30" t="s">
        <v>325</v>
      </c>
      <c r="E52" s="18" t="s">
        <v>326</v>
      </c>
      <c r="F52" s="28" t="s">
        <v>327</v>
      </c>
      <c r="G52" s="28"/>
      <c r="H52" s="18" t="s">
        <v>445</v>
      </c>
    </row>
    <row r="53" spans="1:8">
      <c r="A53" s="24">
        <v>53</v>
      </c>
      <c r="B53" s="28" t="s">
        <v>328</v>
      </c>
      <c r="C53" s="29" t="s">
        <v>329</v>
      </c>
      <c r="D53" s="30"/>
      <c r="E53" s="28"/>
      <c r="F53" s="28"/>
      <c r="G53" s="28" t="s">
        <v>190</v>
      </c>
      <c r="H53" s="18" t="s">
        <v>445</v>
      </c>
    </row>
    <row r="54" spans="1:8">
      <c r="A54" s="24">
        <v>54</v>
      </c>
      <c r="B54" s="28" t="s">
        <v>330</v>
      </c>
      <c r="C54" s="29" t="s">
        <v>331</v>
      </c>
      <c r="D54" s="30"/>
      <c r="E54" s="28"/>
      <c r="F54" s="28"/>
      <c r="G54" s="28" t="s">
        <v>190</v>
      </c>
      <c r="H54" s="18" t="s">
        <v>445</v>
      </c>
    </row>
    <row r="55" spans="1:8">
      <c r="A55" s="24">
        <v>55</v>
      </c>
      <c r="B55" s="28" t="s">
        <v>332</v>
      </c>
      <c r="C55" s="28" t="s">
        <v>333</v>
      </c>
      <c r="D55" s="25"/>
      <c r="E55" s="28"/>
      <c r="F55" s="28"/>
      <c r="G55" s="28" t="s">
        <v>190</v>
      </c>
      <c r="H55" s="18" t="s">
        <v>445</v>
      </c>
    </row>
    <row r="56" spans="1:8">
      <c r="A56" s="24">
        <v>56</v>
      </c>
      <c r="B56" s="28" t="s">
        <v>334</v>
      </c>
      <c r="C56" s="28" t="s">
        <v>335</v>
      </c>
      <c r="D56" s="25"/>
      <c r="E56" s="28"/>
      <c r="F56" s="28"/>
      <c r="G56" s="28" t="s">
        <v>318</v>
      </c>
      <c r="H56" s="18" t="s">
        <v>445</v>
      </c>
    </row>
    <row r="57" spans="1:8">
      <c r="A57" s="24">
        <v>57</v>
      </c>
      <c r="B57" s="28" t="s">
        <v>336</v>
      </c>
      <c r="C57" s="28" t="s">
        <v>337</v>
      </c>
      <c r="D57" s="30" t="s">
        <v>338</v>
      </c>
      <c r="E57" s="28" t="s">
        <v>339</v>
      </c>
      <c r="F57" s="28" t="s">
        <v>340</v>
      </c>
      <c r="G57" s="28"/>
      <c r="H57" s="18" t="s">
        <v>445</v>
      </c>
    </row>
    <row r="58" spans="1:8">
      <c r="A58" s="24">
        <v>58</v>
      </c>
      <c r="B58" s="28" t="s">
        <v>341</v>
      </c>
      <c r="C58" s="29" t="s">
        <v>342</v>
      </c>
      <c r="D58" s="30" t="s">
        <v>343</v>
      </c>
      <c r="E58" s="28" t="s">
        <v>79</v>
      </c>
      <c r="F58" s="28" t="s">
        <v>80</v>
      </c>
      <c r="G58" s="28"/>
      <c r="H58" s="18" t="s">
        <v>445</v>
      </c>
    </row>
    <row r="59" spans="1:8">
      <c r="A59" s="24">
        <v>59</v>
      </c>
      <c r="B59" s="28" t="s">
        <v>344</v>
      </c>
      <c r="C59" s="29" t="s">
        <v>345</v>
      </c>
      <c r="D59" s="25"/>
      <c r="E59" s="28"/>
      <c r="F59" s="28"/>
      <c r="G59" s="28" t="s">
        <v>307</v>
      </c>
      <c r="H59" s="18" t="s">
        <v>445</v>
      </c>
    </row>
    <row r="60" spans="1:8">
      <c r="A60" s="24">
        <v>60</v>
      </c>
      <c r="B60" s="28" t="s">
        <v>346</v>
      </c>
      <c r="C60" s="28" t="s">
        <v>347</v>
      </c>
      <c r="D60" s="25"/>
      <c r="E60" s="28"/>
      <c r="F60" s="28"/>
      <c r="G60" s="28" t="s">
        <v>190</v>
      </c>
      <c r="H60" s="18" t="s">
        <v>445</v>
      </c>
    </row>
    <row r="61" spans="1:8">
      <c r="A61" s="24">
        <v>61</v>
      </c>
      <c r="B61" s="28" t="s">
        <v>348</v>
      </c>
      <c r="C61" s="29" t="s">
        <v>349</v>
      </c>
      <c r="D61" s="25"/>
      <c r="E61" s="28"/>
      <c r="F61" s="28"/>
      <c r="G61" s="28" t="s">
        <v>307</v>
      </c>
      <c r="H61" s="18" t="s">
        <v>445</v>
      </c>
    </row>
    <row r="62" spans="1:8">
      <c r="A62" s="24">
        <v>62</v>
      </c>
      <c r="B62" s="28" t="s">
        <v>350</v>
      </c>
      <c r="C62" s="29" t="s">
        <v>351</v>
      </c>
      <c r="D62" s="25"/>
      <c r="E62" s="28"/>
      <c r="F62" s="28"/>
      <c r="G62" s="28" t="s">
        <v>190</v>
      </c>
      <c r="H62" s="18" t="s">
        <v>445</v>
      </c>
    </row>
    <row r="63" spans="1:8">
      <c r="A63" s="24">
        <v>63</v>
      </c>
      <c r="B63" s="28" t="s">
        <v>352</v>
      </c>
      <c r="C63" s="29" t="s">
        <v>353</v>
      </c>
      <c r="D63" s="25"/>
      <c r="E63" s="28"/>
      <c r="F63" s="28"/>
      <c r="G63" s="28" t="s">
        <v>190</v>
      </c>
      <c r="H63" s="18" t="s">
        <v>445</v>
      </c>
    </row>
    <row r="64" spans="1:8">
      <c r="A64" s="24">
        <v>64</v>
      </c>
      <c r="B64" s="28" t="s">
        <v>354</v>
      </c>
      <c r="C64" s="28" t="s">
        <v>355</v>
      </c>
      <c r="D64" s="25" t="s">
        <v>356</v>
      </c>
      <c r="E64" s="28" t="s">
        <v>357</v>
      </c>
      <c r="F64" s="28" t="s">
        <v>358</v>
      </c>
      <c r="G64" s="28"/>
      <c r="H64" s="18" t="s">
        <v>445</v>
      </c>
    </row>
    <row r="65" spans="1:8">
      <c r="A65" s="24">
        <v>65</v>
      </c>
      <c r="B65" s="28" t="s">
        <v>359</v>
      </c>
      <c r="C65" s="29" t="s">
        <v>360</v>
      </c>
      <c r="D65" s="25"/>
      <c r="E65" s="28"/>
      <c r="F65" s="28"/>
      <c r="G65" s="28" t="s">
        <v>307</v>
      </c>
      <c r="H65" s="18" t="s">
        <v>445</v>
      </c>
    </row>
    <row r="66" spans="1:8">
      <c r="A66" s="24">
        <v>66</v>
      </c>
      <c r="B66" s="28" t="s">
        <v>361</v>
      </c>
      <c r="C66" s="29" t="s">
        <v>362</v>
      </c>
      <c r="D66" s="25" t="s">
        <v>363</v>
      </c>
      <c r="E66" s="28" t="s">
        <v>364</v>
      </c>
      <c r="F66" s="28"/>
      <c r="G66" s="28"/>
      <c r="H66" s="18" t="s">
        <v>445</v>
      </c>
    </row>
    <row r="67" spans="1:8">
      <c r="A67" s="24">
        <v>67</v>
      </c>
      <c r="B67" s="28" t="s">
        <v>365</v>
      </c>
      <c r="C67" s="28" t="s">
        <v>366</v>
      </c>
      <c r="D67" s="25"/>
      <c r="E67" s="28"/>
      <c r="F67" s="28"/>
      <c r="G67" s="28" t="s">
        <v>318</v>
      </c>
      <c r="H67" s="18" t="s">
        <v>445</v>
      </c>
    </row>
    <row r="68" spans="1:8">
      <c r="A68" s="24">
        <v>68</v>
      </c>
      <c r="B68" s="28" t="s">
        <v>367</v>
      </c>
      <c r="C68" s="29" t="s">
        <v>368</v>
      </c>
      <c r="D68" s="25"/>
      <c r="E68" s="28"/>
      <c r="F68" s="28"/>
      <c r="G68" s="28" t="s">
        <v>190</v>
      </c>
      <c r="H68" s="18" t="s">
        <v>445</v>
      </c>
    </row>
    <row r="69" spans="1:8">
      <c r="A69" s="24">
        <v>69</v>
      </c>
      <c r="B69" s="28" t="s">
        <v>369</v>
      </c>
      <c r="C69" s="29" t="s">
        <v>370</v>
      </c>
      <c r="D69" s="25"/>
      <c r="E69" s="28"/>
      <c r="F69" s="28"/>
      <c r="G69" s="28" t="s">
        <v>190</v>
      </c>
      <c r="H69" s="18" t="s">
        <v>445</v>
      </c>
    </row>
    <row r="70" spans="1:8">
      <c r="A70" s="24">
        <v>70</v>
      </c>
      <c r="B70" s="28" t="s">
        <v>371</v>
      </c>
      <c r="C70" s="29" t="s">
        <v>372</v>
      </c>
      <c r="D70" s="25"/>
      <c r="E70" s="28"/>
      <c r="F70" s="28"/>
      <c r="G70" s="28" t="s">
        <v>307</v>
      </c>
      <c r="H70" s="18" t="s">
        <v>445</v>
      </c>
    </row>
    <row r="71" spans="1:8">
      <c r="A71" s="24">
        <v>71</v>
      </c>
      <c r="B71" s="28" t="s">
        <v>373</v>
      </c>
      <c r="C71" s="29" t="s">
        <v>374</v>
      </c>
      <c r="D71" s="25"/>
      <c r="E71" s="28"/>
      <c r="F71" s="28"/>
      <c r="G71" s="28" t="s">
        <v>307</v>
      </c>
      <c r="H71" s="18" t="s">
        <v>445</v>
      </c>
    </row>
    <row r="72" spans="1:8">
      <c r="A72" s="24">
        <v>72</v>
      </c>
      <c r="B72" s="28" t="s">
        <v>375</v>
      </c>
      <c r="C72" s="29" t="s">
        <v>376</v>
      </c>
      <c r="D72" s="25"/>
      <c r="E72" s="28"/>
      <c r="F72" s="28"/>
      <c r="G72" s="28" t="s">
        <v>311</v>
      </c>
      <c r="H72" s="18" t="s">
        <v>445</v>
      </c>
    </row>
    <row r="73" spans="1:8">
      <c r="A73" s="24">
        <v>73</v>
      </c>
      <c r="B73" s="28" t="s">
        <v>377</v>
      </c>
      <c r="C73" s="29" t="s">
        <v>378</v>
      </c>
      <c r="D73" s="25"/>
      <c r="E73" s="28"/>
      <c r="F73" s="28"/>
      <c r="G73" s="28" t="s">
        <v>311</v>
      </c>
      <c r="H73" s="18" t="s">
        <v>445</v>
      </c>
    </row>
    <row r="74" spans="1:8">
      <c r="A74" s="24">
        <v>74</v>
      </c>
      <c r="B74" s="28" t="s">
        <v>379</v>
      </c>
      <c r="C74" s="29" t="s">
        <v>380</v>
      </c>
      <c r="D74" s="25" t="s">
        <v>381</v>
      </c>
      <c r="E74" s="28" t="s">
        <v>382</v>
      </c>
      <c r="F74" s="28" t="s">
        <v>37</v>
      </c>
      <c r="G74" s="28"/>
      <c r="H74" s="18" t="s">
        <v>445</v>
      </c>
    </row>
    <row r="75" spans="1:8">
      <c r="A75" s="24">
        <v>75</v>
      </c>
      <c r="B75" s="28" t="s">
        <v>383</v>
      </c>
      <c r="C75" s="29" t="s">
        <v>384</v>
      </c>
      <c r="D75" s="25"/>
      <c r="E75" s="28"/>
      <c r="F75" s="28"/>
      <c r="G75" s="28" t="s">
        <v>311</v>
      </c>
      <c r="H75" s="18" t="s">
        <v>445</v>
      </c>
    </row>
    <row r="76" spans="1:8">
      <c r="A76" s="24">
        <v>76</v>
      </c>
      <c r="B76" s="28" t="s">
        <v>385</v>
      </c>
      <c r="C76" s="29" t="s">
        <v>386</v>
      </c>
      <c r="D76" s="25"/>
      <c r="E76" s="28"/>
      <c r="F76" s="28"/>
      <c r="G76" s="28" t="s">
        <v>311</v>
      </c>
      <c r="H76" s="18" t="s">
        <v>445</v>
      </c>
    </row>
    <row r="77" spans="1:8">
      <c r="A77" s="24">
        <v>77</v>
      </c>
      <c r="B77" s="28" t="s">
        <v>387</v>
      </c>
      <c r="C77" s="29" t="s">
        <v>388</v>
      </c>
      <c r="D77" s="25"/>
      <c r="E77" s="28"/>
      <c r="F77" s="28"/>
      <c r="G77" s="28" t="s">
        <v>311</v>
      </c>
      <c r="H77" s="18" t="s">
        <v>445</v>
      </c>
    </row>
    <row r="78" spans="1:8">
      <c r="A78" s="24">
        <v>78</v>
      </c>
      <c r="B78" s="28" t="s">
        <v>389</v>
      </c>
      <c r="C78" s="29" t="s">
        <v>390</v>
      </c>
      <c r="D78" s="25"/>
      <c r="E78" s="28"/>
      <c r="F78" s="28"/>
      <c r="G78" s="28" t="s">
        <v>311</v>
      </c>
      <c r="H78" s="18" t="s">
        <v>445</v>
      </c>
    </row>
    <row r="79" spans="1:8">
      <c r="A79" s="24">
        <v>79</v>
      </c>
      <c r="B79" s="28" t="s">
        <v>391</v>
      </c>
      <c r="C79" s="29" t="s">
        <v>392</v>
      </c>
      <c r="D79" s="25"/>
      <c r="E79" s="28"/>
      <c r="F79" s="28"/>
      <c r="G79" s="28" t="s">
        <v>311</v>
      </c>
      <c r="H79" s="18" t="s">
        <v>445</v>
      </c>
    </row>
    <row r="80" spans="1:8">
      <c r="A80" s="24">
        <v>80</v>
      </c>
      <c r="B80" s="28" t="s">
        <v>393</v>
      </c>
      <c r="C80" s="29" t="s">
        <v>394</v>
      </c>
      <c r="D80" s="25"/>
      <c r="E80" s="28"/>
      <c r="F80" s="28"/>
      <c r="G80" s="28" t="s">
        <v>311</v>
      </c>
      <c r="H80" s="18" t="s">
        <v>445</v>
      </c>
    </row>
    <row r="81" spans="1:8">
      <c r="A81" s="24">
        <v>81</v>
      </c>
      <c r="B81" s="28" t="s">
        <v>395</v>
      </c>
      <c r="C81" s="29" t="s">
        <v>396</v>
      </c>
      <c r="D81" s="25"/>
      <c r="E81" s="28"/>
      <c r="F81" s="28"/>
      <c r="G81" s="28" t="s">
        <v>311</v>
      </c>
      <c r="H81" s="18" t="s">
        <v>445</v>
      </c>
    </row>
    <row r="82" spans="1:8">
      <c r="A82" s="24">
        <v>82</v>
      </c>
      <c r="B82" s="28" t="s">
        <v>397</v>
      </c>
      <c r="C82" s="29" t="s">
        <v>398</v>
      </c>
      <c r="D82" s="25" t="s">
        <v>399</v>
      </c>
      <c r="E82" s="18" t="s">
        <v>306</v>
      </c>
      <c r="F82" s="18" t="s">
        <v>32</v>
      </c>
      <c r="G82" s="28"/>
      <c r="H82" s="18" t="s">
        <v>445</v>
      </c>
    </row>
    <row r="83" spans="1:8">
      <c r="A83" s="24">
        <v>83</v>
      </c>
      <c r="B83" s="28" t="s">
        <v>400</v>
      </c>
      <c r="C83" s="28" t="s">
        <v>401</v>
      </c>
      <c r="D83" s="25"/>
      <c r="E83" s="28"/>
      <c r="F83" s="28"/>
      <c r="G83" s="28" t="s">
        <v>190</v>
      </c>
      <c r="H83" s="18" t="s">
        <v>445</v>
      </c>
    </row>
    <row r="84" spans="1:8">
      <c r="A84" s="24">
        <v>84</v>
      </c>
      <c r="B84" s="28" t="s">
        <v>402</v>
      </c>
      <c r="C84" s="29" t="s">
        <v>403</v>
      </c>
      <c r="D84" s="25"/>
      <c r="E84" s="28"/>
      <c r="F84" s="28"/>
      <c r="G84" s="28" t="s">
        <v>190</v>
      </c>
      <c r="H84" s="18" t="s">
        <v>445</v>
      </c>
    </row>
    <row r="85" spans="1:8">
      <c r="A85" s="24">
        <v>85</v>
      </c>
      <c r="B85" s="28" t="s">
        <v>404</v>
      </c>
      <c r="C85" s="28" t="s">
        <v>405</v>
      </c>
      <c r="D85" s="25"/>
      <c r="E85" s="28"/>
      <c r="F85" s="28"/>
      <c r="G85" s="28" t="s">
        <v>307</v>
      </c>
      <c r="H85" s="18" t="s">
        <v>445</v>
      </c>
    </row>
    <row r="86" spans="1:8">
      <c r="A86" s="24">
        <v>86</v>
      </c>
      <c r="B86" s="28" t="s">
        <v>406</v>
      </c>
      <c r="C86" s="29" t="s">
        <v>407</v>
      </c>
      <c r="D86" s="25"/>
      <c r="E86" s="28"/>
      <c r="F86" s="28"/>
      <c r="G86" s="28" t="s">
        <v>307</v>
      </c>
      <c r="H86" s="18" t="s">
        <v>445</v>
      </c>
    </row>
    <row r="87" spans="1:8">
      <c r="A87" s="24">
        <v>87</v>
      </c>
      <c r="B87" s="28" t="s">
        <v>408</v>
      </c>
      <c r="C87" s="28" t="s">
        <v>409</v>
      </c>
      <c r="D87" s="25"/>
      <c r="E87" s="28"/>
      <c r="F87" s="28"/>
      <c r="G87" s="28" t="s">
        <v>318</v>
      </c>
      <c r="H87" s="18" t="s">
        <v>445</v>
      </c>
    </row>
    <row r="88" spans="1:8">
      <c r="A88" s="24">
        <v>88</v>
      </c>
      <c r="B88" s="28" t="s">
        <v>410</v>
      </c>
      <c r="C88" s="29" t="s">
        <v>411</v>
      </c>
      <c r="D88" s="25"/>
      <c r="E88" s="28"/>
      <c r="F88" s="28"/>
      <c r="G88" s="28" t="s">
        <v>190</v>
      </c>
      <c r="H88" s="18" t="s">
        <v>445</v>
      </c>
    </row>
    <row r="89" spans="1:8">
      <c r="A89" s="24">
        <v>89</v>
      </c>
      <c r="B89" s="28" t="s">
        <v>412</v>
      </c>
      <c r="C89" s="29" t="s">
        <v>413</v>
      </c>
      <c r="D89" s="25" t="s">
        <v>414</v>
      </c>
      <c r="E89" s="18" t="s">
        <v>306</v>
      </c>
      <c r="F89" s="28" t="s">
        <v>415</v>
      </c>
      <c r="G89" s="28" t="s">
        <v>416</v>
      </c>
      <c r="H89" s="18" t="s">
        <v>445</v>
      </c>
    </row>
    <row r="90" spans="1:8">
      <c r="A90" s="24">
        <v>90</v>
      </c>
      <c r="B90" s="28" t="s">
        <v>417</v>
      </c>
      <c r="C90" s="29" t="s">
        <v>418</v>
      </c>
      <c r="D90" s="25" t="s">
        <v>419</v>
      </c>
      <c r="E90" s="18" t="s">
        <v>306</v>
      </c>
      <c r="F90" s="18" t="s">
        <v>303</v>
      </c>
      <c r="G90" s="28" t="s">
        <v>416</v>
      </c>
      <c r="H90" s="18" t="s">
        <v>445</v>
      </c>
    </row>
    <row r="91" spans="1:8">
      <c r="A91" s="24">
        <v>91</v>
      </c>
      <c r="B91" s="28" t="s">
        <v>420</v>
      </c>
      <c r="C91" s="29" t="s">
        <v>421</v>
      </c>
      <c r="D91" s="25" t="s">
        <v>422</v>
      </c>
      <c r="E91" s="18" t="s">
        <v>306</v>
      </c>
      <c r="F91" s="18" t="s">
        <v>32</v>
      </c>
      <c r="G91" s="28"/>
      <c r="H91" s="18" t="s">
        <v>445</v>
      </c>
    </row>
    <row r="92" spans="1:8">
      <c r="A92" s="24">
        <v>92</v>
      </c>
      <c r="B92" s="28" t="s">
        <v>423</v>
      </c>
      <c r="C92" s="29" t="s">
        <v>424</v>
      </c>
      <c r="D92" s="25" t="s">
        <v>425</v>
      </c>
      <c r="E92" s="18" t="s">
        <v>425</v>
      </c>
      <c r="F92" s="28"/>
      <c r="G92" s="28"/>
      <c r="H92" s="18" t="s">
        <v>445</v>
      </c>
    </row>
    <row r="93" spans="1:8">
      <c r="A93" s="24">
        <v>93</v>
      </c>
      <c r="B93" s="28" t="s">
        <v>426</v>
      </c>
      <c r="C93" s="29" t="s">
        <v>427</v>
      </c>
      <c r="D93" s="25"/>
      <c r="E93" s="28"/>
      <c r="F93" s="28"/>
      <c r="G93" s="28" t="s">
        <v>318</v>
      </c>
      <c r="H93" s="18" t="s">
        <v>445</v>
      </c>
    </row>
    <row r="94" spans="1:8">
      <c r="A94" s="24">
        <v>94</v>
      </c>
      <c r="B94" s="28" t="s">
        <v>428</v>
      </c>
      <c r="C94" s="29" t="s">
        <v>429</v>
      </c>
      <c r="D94" s="25" t="s">
        <v>430</v>
      </c>
      <c r="E94" s="18" t="s">
        <v>431</v>
      </c>
      <c r="F94" s="28"/>
      <c r="G94" s="28"/>
      <c r="H94" s="18" t="s">
        <v>445</v>
      </c>
    </row>
    <row r="95" spans="1:8">
      <c r="A95" s="24">
        <v>95</v>
      </c>
      <c r="B95" s="28" t="s">
        <v>432</v>
      </c>
      <c r="C95" s="29" t="s">
        <v>433</v>
      </c>
      <c r="D95" s="25" t="s">
        <v>434</v>
      </c>
      <c r="E95" s="18" t="s">
        <v>18</v>
      </c>
      <c r="F95" s="28" t="s">
        <v>435</v>
      </c>
      <c r="G95" s="28"/>
      <c r="H95" s="18" t="s">
        <v>445</v>
      </c>
    </row>
    <row r="96" spans="1:8">
      <c r="A96" s="24">
        <v>96</v>
      </c>
      <c r="B96" s="28" t="s">
        <v>432</v>
      </c>
      <c r="C96" s="29" t="s">
        <v>436</v>
      </c>
      <c r="D96" s="25" t="s">
        <v>437</v>
      </c>
      <c r="E96" s="18" t="s">
        <v>438</v>
      </c>
      <c r="F96" s="28" t="s">
        <v>439</v>
      </c>
      <c r="G96" s="28"/>
      <c r="H96" s="18" t="s">
        <v>445</v>
      </c>
    </row>
    <row r="97" spans="1:8">
      <c r="A97" s="24">
        <v>97</v>
      </c>
      <c r="B97" s="28" t="s">
        <v>440</v>
      </c>
      <c r="C97" s="28" t="s">
        <v>441</v>
      </c>
      <c r="D97" s="25" t="s">
        <v>442</v>
      </c>
      <c r="E97" s="28" t="s">
        <v>443</v>
      </c>
      <c r="F97" s="28" t="s">
        <v>444</v>
      </c>
      <c r="G97" s="28"/>
      <c r="H97" s="18" t="s">
        <v>445</v>
      </c>
    </row>
  </sheetData>
  <autoFilter ref="A2:H97"/>
  <phoneticPr fontId="2" type="noConversion"/>
  <hyperlinks>
    <hyperlink ref="C24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2" sqref="G2"/>
    </sheetView>
  </sheetViews>
  <sheetFormatPr defaultRowHeight="16.5"/>
  <sheetData>
    <row r="1" spans="1:7">
      <c r="A1" t="s">
        <v>522</v>
      </c>
      <c r="B1" t="s">
        <v>523</v>
      </c>
      <c r="C1" t="s">
        <v>524</v>
      </c>
      <c r="D1" t="s">
        <v>514</v>
      </c>
      <c r="E1" t="s">
        <v>525</v>
      </c>
      <c r="G1" t="s">
        <v>526</v>
      </c>
    </row>
    <row r="2" spans="1:7">
      <c r="A2" s="31">
        <v>1</v>
      </c>
      <c r="B2" s="21" t="s">
        <v>447</v>
      </c>
      <c r="C2" s="21" t="s">
        <v>448</v>
      </c>
      <c r="D2" s="21" t="s">
        <v>449</v>
      </c>
      <c r="E2" s="21" t="s">
        <v>450</v>
      </c>
      <c r="F2" s="21"/>
      <c r="G2" s="21" t="s">
        <v>446</v>
      </c>
    </row>
    <row r="3" spans="1:7">
      <c r="A3" s="31">
        <v>2</v>
      </c>
      <c r="B3" s="21" t="s">
        <v>451</v>
      </c>
      <c r="C3" s="21" t="s">
        <v>452</v>
      </c>
      <c r="D3" s="21"/>
      <c r="E3" s="21"/>
      <c r="F3" s="21" t="s">
        <v>318</v>
      </c>
      <c r="G3" s="21" t="s">
        <v>446</v>
      </c>
    </row>
    <row r="4" spans="1:7">
      <c r="A4" s="31">
        <v>3</v>
      </c>
      <c r="B4" s="21" t="s">
        <v>453</v>
      </c>
      <c r="C4" s="21" t="s">
        <v>454</v>
      </c>
      <c r="D4" s="21"/>
      <c r="E4" s="21"/>
      <c r="F4" s="21" t="s">
        <v>190</v>
      </c>
      <c r="G4" s="21" t="s">
        <v>446</v>
      </c>
    </row>
    <row r="5" spans="1:7">
      <c r="A5" s="31">
        <v>4</v>
      </c>
      <c r="B5" s="21" t="s">
        <v>455</v>
      </c>
      <c r="C5" s="21" t="s">
        <v>456</v>
      </c>
      <c r="D5" s="18" t="s">
        <v>46</v>
      </c>
      <c r="E5" s="18" t="s">
        <v>457</v>
      </c>
      <c r="F5" s="21"/>
      <c r="G5" s="21" t="s">
        <v>446</v>
      </c>
    </row>
    <row r="6" spans="1:7">
      <c r="A6" s="31">
        <v>5</v>
      </c>
      <c r="B6" s="21" t="s">
        <v>458</v>
      </c>
      <c r="C6" s="21" t="s">
        <v>100</v>
      </c>
      <c r="D6" s="18" t="s">
        <v>31</v>
      </c>
      <c r="E6" s="18" t="s">
        <v>52</v>
      </c>
      <c r="F6" s="21"/>
      <c r="G6" s="21" t="s">
        <v>446</v>
      </c>
    </row>
    <row r="7" spans="1:7">
      <c r="A7" s="31">
        <v>6</v>
      </c>
      <c r="B7" s="21" t="s">
        <v>459</v>
      </c>
      <c r="C7" s="21" t="s">
        <v>249</v>
      </c>
      <c r="D7" s="21" t="s">
        <v>460</v>
      </c>
      <c r="E7" s="21" t="s">
        <v>24</v>
      </c>
      <c r="G7" s="21" t="s">
        <v>461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IAM비교</vt:lpstr>
      <vt:lpstr>이슈사항</vt:lpstr>
      <vt:lpstr>oracel상세견적</vt:lpstr>
      <vt:lpstr>이니텍상세견적</vt:lpstr>
      <vt:lpstr>Nets상세견적</vt:lpstr>
      <vt:lpstr>SSO_AS-IS</vt:lpstr>
      <vt:lpstr>단일서비스인증</vt:lpstr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2018-10-11T06:49:12Z</dcterms:modified>
</cp:coreProperties>
</file>