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<sst xmlns="http://schemas.openxmlformats.org/spreadsheetml/2006/main" count="692" uniqueCount="337">
  <si>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</si>
  <si>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</si>
  <si>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</si>
  <si>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</si>
  <si>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</si>
  <si>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</si>
  <si>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</si>
  <si>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</si>
  <si>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</si>
  <si>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</si>
  <si>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</si>
  <si>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</si>
  <si>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</si>
  <si>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</si>
  <si>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</si>
  <si>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</si>
  <si>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</si>
  <si>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</si>
  <si>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</si>
  <si>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</si>
  <si>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</si>
  <si>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</si>
  <si>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</si>
  <si>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</si>
  <si>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</si>
  <si>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</si>
  <si>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</si>
  <si>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</si>
  <si>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</si>
  <si>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</si>
  <si>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</si>
  <si>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</si>
  <si>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</si>
  <si>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</si>
  <si>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</si>
  <si>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</si>
  <si>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</si>
  <si>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</si>
  <si>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</si>
  <si>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</si>
  <si>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</si>
  <si>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</si>
  <si>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</si>
  <si>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</si>
  <si>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</si>
  <si>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</si>
  <si>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</si>
  <si>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</si>
  <si>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</si>
  <si>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</si>
  <si>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</si>
  <si>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</si>
  <si>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</si>
  <si>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</si>
  <si>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</si>
  <si>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</si>
  <si>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</si>
  <si>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</si>
  <si>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</si>
  <si>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</si>
  <si>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</si>
  <si>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</si>
  <si>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</si>
  <si>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</si>
  <si>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</si>
  <si>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</si>
  <si>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</si>
  <si>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</si>
  <si>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</si>
  <si>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</si>
  <si>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</si>
  <si>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</si>
  <si>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</si>
  <si>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</si>
  <si>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</si>
  <si>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</si>
  <si>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</si>
  <si>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</si>
  <si>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</si>
  <si>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</si>
  <si>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</si>
  <si>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</si>
  <si>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</si>
  <si>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</si>
  <si>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</si>
  <si>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</si>
  <si>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</si>
  <si>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</si>
  <si>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</si>
  <si>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</si>
  <si>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</si>
  <si>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</si>
  <si>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</si>
  <si>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</si>
  <si>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</si>
  <si>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</si>
  <si>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</si>
  <si>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</si>
  <si>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</si>
  <si>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</si>
  <si>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</si>
  <si>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</si>
  <si>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</si>
  <si>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</si>
  <si>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</si>
  <si>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</si>
  <si>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</si>
  <si>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</si>
  <si>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</si>
  <si>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</si>
  <si>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</si>
  <si>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</si>
  <si>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</si>
  <si>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</si>
  <si>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</si>
  <si>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</si>
  <si>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</si>
  <si>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</si>
  <si>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</si>
  <si>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</si>
  <si>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</si>
  <si>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</si>
  <si>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</si>
  <si>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</si>
  <si>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</si>
  <si>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</si>
  <si>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</si>
  <si>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</si>
  <si>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</si>
  <si>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</si>
  <si>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</si>
  <si>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</si>
  <si>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</si>
  <si>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</si>
  <si>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</si>
  <si>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</si>
  <si>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</si>
  <si>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</si>
  <si>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</si>
  <si>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</si>
  <si>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</si>
  <si>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</si>
  <si>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</si>
  <si>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</si>
  <si>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</si>
  <si>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</si>
  <si>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</si>
  <si>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</si>
  <si>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</si>
  <si>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</si>
  <si>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</si>
  <si>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</si>
  <si>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</si>
  <si>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</si>
  <si>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</si>
  <si>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</si>
  <si>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</si>
  <si>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</si>
  <si>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</si>
  <si>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</si>
  <si>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</si>
  <si>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</si>
  <si>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</si>
  <si>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</si>
  <si>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</si>
  <si>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</si>
  <si>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</si>
  <si>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</si>
  <si>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</si>
  <si>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</si>
  <si>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</si>
  <si>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</si>
  <si>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</si>
  <si>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</si>
  <si>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</si>
  <si>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</si>
  <si>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</si>
  <si>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</si>
  <si>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</si>
  <si>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</si>
  <si>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</si>
  <si>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</si>
  <si>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</si>
  <si>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</si>
  <si>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</si>
  <si>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</si>
  <si>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</si>
  <si>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</si>
  <si>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</si>
  <si>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</si>
  <si>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</si>
  <si>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</si>
  <si>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</si>
  <si>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</si>
  <si>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</si>
  <si>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</si>
  <si>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</si>
  <si>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</si>
  <si>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</si>
  <si>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</si>
  <si>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</si>
  <si>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</si>
  <si>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</si>
  <si>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</si>
  <si>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</si>
  <si>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</si>
  <si>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</si>
  <si>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</si>
  <si>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</si>
  <si>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</si>
  <si>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</si>
  <si>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</si>
  <si>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</si>
  <si>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</si>
  <si>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</si>
  <si>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</si>
  <si>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</si>
  <si>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</si>
  <si>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</si>
  <si>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</si>
  <si>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</si>
  <si>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</si>
  <si>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</si>
  <si>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</si>
  <si>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</si>
  <si>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</si>
  <si>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</si>
  <si>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</si>
  <si>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</si>
  <si>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</si>
  <si>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</si>
  <si>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</si>
  <si>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</si>
  <si>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</si>
  <si>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</si>
  <si>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</si>
  <si>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</si>
  <si>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</si>
  <si>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</si>
  <si>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</si>
  <si>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</si>
  <si>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</si>
  <si>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</si>
  <si>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</si>
  <si>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</si>
  <si>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</si>
  <si>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</si>
  <si>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</si>
  <si>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</si>
  <si>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</si>
  <si>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</si>
  <si>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</si>
  <si>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</si>
  <si>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</si>
  <si>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</si>
  <si>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</si>
  <si>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</si>
  <si>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</si>
  <si>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</si>
  <si>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</si>
  <si>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</si>
  <si>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</si>
  <si>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</si>
  <si>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</si>
  <si>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</si>
  <si>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</si>
  <si>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</si>
  <si>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</si>
  <si>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</si>
  <si>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</si>
  <si>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</si>
  <si>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</si>
  <si>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</si>
  <si>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</si>
  <si>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</si>
  <si>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</si>
  <si>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</si>
  <si>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</si>
  <si>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</si>
  <si>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</si>
  <si>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</si>
  <si>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</si>
  <si>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</si>
  <si>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</si>
  <si>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</si>
  <si>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</si>
  <si>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</si>
  <si>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</si>
  <si>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</si>
  <si>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</si>
  <si>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</si>
  <si>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</si>
  <si>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</si>
  <si>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</si>
  <si>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</si>
  <si>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</si>
  <si>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</si>
  <si>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</si>
  <si>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</si>
  <si>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</si>
  <si>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</si>
  <si>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</si>
  <si>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</si>
  <si>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</si>
  <si>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</si>
  <si>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</si>
  <si>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</si>
  <si>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</si>
  <si>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</si>
  <si>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</si>
  <si>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</si>
  <si>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</si>
  <si>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</si>
  <si>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</si>
  <si>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</si>
  <si>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</si>
  <si>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</si>
  <si>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</si>
  <si>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</si>
  <si>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</si>
  <si>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</si>
  <si>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</si>
  <si>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</si>
  <si>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</si>
  <si>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</si>
  <si>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</si>
  <si>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</si>
  <si>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</si>
  <si>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</si>
  <si>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</si>
  <si>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</si>
  <si>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</si>
  <si>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</si>
  <si>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H1910039</t>
  </si>
  <si>
    <t>조중환</t>
  </si>
  <si>
    <t>(설문지 : FFQ 95문항 설문지, 사용자 : 조중환, ID : H1910039)</t>
  </si>
  <si>
    <t>2020년 02월 26일 16:57:09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</si>
</sst>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45.895434999999999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004480"/>
        <c:axId val="86006016"/>
      </c:barChart>
      <c:catAx>
        <c:axId val="860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06016"/>
        <c:crosses val="autoZero"/>
        <c:auto val="1"/>
        <c:lblAlgn val="ctr"/>
        <c:lblOffset val="100"/>
        <c:noMultiLvlLbl val="0"/>
      </c:catAx>
      <c:valAx>
        <c:axId val="8600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1.7377682000000001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570496"/>
        <c:axId val="86572032"/>
      </c:barChart>
      <c:catAx>
        <c:axId val="8657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572032"/>
        <c:crosses val="autoZero"/>
        <c:auto val="1"/>
        <c:lblAlgn val="ctr"/>
        <c:lblOffset val="100"/>
        <c:noMultiLvlLbl val="0"/>
      </c:catAx>
      <c:valAx>
        <c:axId val="8657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5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1.2330719999999999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26688"/>
        <c:axId val="86628224"/>
      </c:barChart>
      <c:catAx>
        <c:axId val="8662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28224"/>
        <c:crosses val="autoZero"/>
        <c:auto val="1"/>
        <c:lblAlgn val="ctr"/>
        <c:lblOffset val="100"/>
        <c:noMultiLvlLbl val="0"/>
      </c:catAx>
      <c:valAx>
        <c:axId val="8662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879.75440000000003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41664"/>
        <c:axId val="86668032"/>
      </c:barChart>
      <c:catAx>
        <c:axId val="866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68032"/>
        <c:crosses val="autoZero"/>
        <c:auto val="1"/>
        <c:lblAlgn val="ctr"/>
        <c:lblOffset val="100"/>
        <c:noMultiLvlLbl val="0"/>
      </c:catAx>
      <c:valAx>
        <c:axId val="8666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2479.931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93760"/>
        <c:axId val="86695296"/>
      </c:barChart>
      <c:catAx>
        <c:axId val="866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95296"/>
        <c:crosses val="autoZero"/>
        <c:auto val="1"/>
        <c:lblAlgn val="ctr"/>
        <c:lblOffset val="100"/>
        <c:noMultiLvlLbl val="0"/>
      </c:catAx>
      <c:valAx>
        <c:axId val="86695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188.83167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95776"/>
        <c:axId val="86797312"/>
      </c:barChart>
      <c:catAx>
        <c:axId val="8679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97312"/>
        <c:crosses val="autoZero"/>
        <c:auto val="1"/>
        <c:lblAlgn val="ctr"/>
        <c:lblOffset val="100"/>
        <c:noMultiLvlLbl val="0"/>
      </c:catAx>
      <c:valAx>
        <c:axId val="8679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79.985429999999994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52736"/>
        <c:axId val="86854272"/>
      </c:barChart>
      <c:catAx>
        <c:axId val="868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54272"/>
        <c:crosses val="autoZero"/>
        <c:auto val="1"/>
        <c:lblAlgn val="ctr"/>
        <c:lblOffset val="100"/>
        <c:noMultiLvlLbl val="0"/>
      </c:catAx>
      <c:valAx>
        <c:axId val="8685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7.7918669999999999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85120"/>
        <c:axId val="86886656"/>
      </c:barChart>
      <c:catAx>
        <c:axId val="868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86656"/>
        <c:crosses val="autoZero"/>
        <c:auto val="1"/>
        <c:lblAlgn val="ctr"/>
        <c:lblOffset val="100"/>
        <c:noMultiLvlLbl val="0"/>
      </c:catAx>
      <c:valAx>
        <c:axId val="8688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570.09879999999998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929792"/>
        <c:axId val="86931328"/>
      </c:barChart>
      <c:catAx>
        <c:axId val="869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931328"/>
        <c:crosses val="autoZero"/>
        <c:auto val="1"/>
        <c:lblAlgn val="ctr"/>
        <c:lblOffset val="100"/>
        <c:noMultiLvlLbl val="0"/>
      </c:catAx>
      <c:valAx>
        <c:axId val="86931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92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2.3658703999999999E-2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118400"/>
        <c:axId val="86119936"/>
      </c:barChart>
      <c:catAx>
        <c:axId val="861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19936"/>
        <c:crosses val="autoZero"/>
        <c:auto val="1"/>
        <c:lblAlgn val="ctr"/>
        <c:lblOffset val="100"/>
        <c:noMultiLvlLbl val="0"/>
      </c:catAx>
      <c:valAx>
        <c:axId val="8611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1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3.0541961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146432"/>
        <c:axId val="86160512"/>
      </c:barChart>
      <c:catAx>
        <c:axId val="8614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60512"/>
        <c:crosses val="autoZero"/>
        <c:auto val="1"/>
        <c:lblAlgn val="ctr"/>
        <c:lblOffset val="100"/>
        <c:noMultiLvlLbl val="0"/>
      </c:catAx>
      <c:valAx>
        <c:axId val="8616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1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18.484901000000001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048128"/>
        <c:axId val="85857408"/>
      </c:barChart>
      <c:catAx>
        <c:axId val="8604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57408"/>
        <c:crosses val="autoZero"/>
        <c:auto val="1"/>
        <c:lblAlgn val="ctr"/>
        <c:lblOffset val="100"/>
        <c:noMultiLvlLbl val="0"/>
      </c:catAx>
      <c:valAx>
        <c:axId val="8585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0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70.669790000000006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191104"/>
        <c:axId val="86192896"/>
      </c:barChart>
      <c:catAx>
        <c:axId val="861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92896"/>
        <c:crosses val="autoZero"/>
        <c:auto val="1"/>
        <c:lblAlgn val="ctr"/>
        <c:lblOffset val="100"/>
        <c:noMultiLvlLbl val="0"/>
      </c:catAx>
      <c:valAx>
        <c:axId val="8619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1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59.103589999999997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236160"/>
        <c:axId val="87245568"/>
      </c:barChart>
      <c:catAx>
        <c:axId val="862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45568"/>
        <c:crosses val="autoZero"/>
        <c:auto val="1"/>
        <c:lblAlgn val="ctr"/>
        <c:lblOffset val="100"/>
        <c:noMultiLvlLbl val="0"/>
      </c:catAx>
      <c:valAx>
        <c:axId val="8724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7.92</c:v>
                </c:pt>
                <c:pt idx="1">
                  <c:v>5.6130000000000004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292544"/>
        <c:axId val="85074304"/>
      </c:barChart>
      <c:catAx>
        <c:axId val="872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74304"/>
        <c:crosses val="autoZero"/>
        <c:auto val="1"/>
        <c:lblAlgn val="ctr"/>
        <c:lblOffset val="100"/>
        <c:noMultiLvlLbl val="0"/>
      </c:catAx>
      <c:valAx>
        <c:axId val="8507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6.6180424999999996</c:v>
                </c:pt>
                <c:pt idx="1">
                  <c:v>6.2818040000000002</c:v>
                </c:pt>
                <c:pt idx="2">
                  <c:v>5.3601010000000002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458.06484999999998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70304"/>
        <c:axId val="87571840"/>
      </c:barChart>
      <c:catAx>
        <c:axId val="875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71840"/>
        <c:crosses val="autoZero"/>
        <c:auto val="1"/>
        <c:lblAlgn val="ctr"/>
        <c:lblOffset val="100"/>
        <c:noMultiLvlLbl val="0"/>
      </c:catAx>
      <c:valAx>
        <c:axId val="875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11.986876000000001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06784"/>
        <c:axId val="87608320"/>
      </c:barChart>
      <c:catAx>
        <c:axId val="8760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08320"/>
        <c:crosses val="autoZero"/>
        <c:auto val="1"/>
        <c:lblAlgn val="ctr"/>
        <c:lblOffset val="100"/>
        <c:noMultiLvlLbl val="0"/>
      </c:catAx>
      <c:valAx>
        <c:axId val="8760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80.881</c:v>
                </c:pt>
                <c:pt idx="1">
                  <c:v>6.3109999999999999</c:v>
                </c:pt>
                <c:pt idx="2">
                  <c:v>12.808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7315584"/>
        <c:axId val="87317120"/>
      </c:barChart>
      <c:catAx>
        <c:axId val="873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17120"/>
        <c:crosses val="autoZero"/>
        <c:auto val="1"/>
        <c:lblAlgn val="ctr"/>
        <c:lblOffset val="100"/>
        <c:noMultiLvlLbl val="0"/>
      </c:catAx>
      <c:valAx>
        <c:axId val="8731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1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1558.8585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438080"/>
        <c:axId val="87439616"/>
      </c:barChart>
      <c:catAx>
        <c:axId val="874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39616"/>
        <c:crosses val="autoZero"/>
        <c:auto val="1"/>
        <c:lblAlgn val="ctr"/>
        <c:lblOffset val="100"/>
        <c:noMultiLvlLbl val="0"/>
      </c:catAx>
      <c:valAx>
        <c:axId val="8743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4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74.212829999999997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478656"/>
        <c:axId val="87480192"/>
      </c:barChart>
      <c:catAx>
        <c:axId val="874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80192"/>
        <c:crosses val="autoZero"/>
        <c:auto val="1"/>
        <c:lblAlgn val="ctr"/>
        <c:lblOffset val="100"/>
        <c:noMultiLvlLbl val="0"/>
      </c:catAx>
      <c:valAx>
        <c:axId val="87480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4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376.1902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27424"/>
        <c:axId val="87528960"/>
      </c:barChart>
      <c:catAx>
        <c:axId val="8752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28960"/>
        <c:crosses val="autoZero"/>
        <c:auto val="1"/>
        <c:lblAlgn val="ctr"/>
        <c:lblOffset val="100"/>
        <c:noMultiLvlLbl val="0"/>
      </c:catAx>
      <c:valAx>
        <c:axId val="8752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2.3899602999999998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899520"/>
        <c:axId val="85909504"/>
      </c:barChart>
      <c:catAx>
        <c:axId val="8589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09504"/>
        <c:crosses val="autoZero"/>
        <c:auto val="1"/>
        <c:lblAlgn val="ctr"/>
        <c:lblOffset val="100"/>
        <c:noMultiLvlLbl val="0"/>
      </c:catAx>
      <c:valAx>
        <c:axId val="8590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8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4510.6845999999996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55456"/>
        <c:axId val="87630976"/>
      </c:barChart>
      <c:catAx>
        <c:axId val="8755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30976"/>
        <c:crosses val="autoZero"/>
        <c:auto val="1"/>
        <c:lblAlgn val="ctr"/>
        <c:lblOffset val="100"/>
        <c:noMultiLvlLbl val="0"/>
      </c:catAx>
      <c:valAx>
        <c:axId val="8763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9.9846939999999993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653376"/>
        <c:axId val="87659264"/>
      </c:barChart>
      <c:catAx>
        <c:axId val="876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59264"/>
        <c:crosses val="autoZero"/>
        <c:auto val="1"/>
        <c:lblAlgn val="ctr"/>
        <c:lblOffset val="100"/>
        <c:noMultiLvlLbl val="0"/>
      </c:catAx>
      <c:valAx>
        <c:axId val="8765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6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1.1656084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775872"/>
        <c:axId val="87785856"/>
      </c:barChart>
      <c:catAx>
        <c:axId val="877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785856"/>
        <c:crosses val="autoZero"/>
        <c:auto val="1"/>
        <c:lblAlgn val="ctr"/>
        <c:lblOffset val="100"/>
        <c:noMultiLvlLbl val="0"/>
      </c:catAx>
      <c:valAx>
        <c:axId val="8778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7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159.43982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931136"/>
        <c:axId val="85932672"/>
      </c:barChart>
      <c:catAx>
        <c:axId val="859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32672"/>
        <c:crosses val="autoZero"/>
        <c:auto val="1"/>
        <c:lblAlgn val="ctr"/>
        <c:lblOffset val="100"/>
        <c:noMultiLvlLbl val="0"/>
      </c:catAx>
      <c:valAx>
        <c:axId val="8593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9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1.0921323999999999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319104"/>
        <c:axId val="86320640"/>
      </c:barChart>
      <c:catAx>
        <c:axId val="8631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20640"/>
        <c:crosses val="autoZero"/>
        <c:auto val="1"/>
        <c:lblAlgn val="ctr"/>
        <c:lblOffset val="100"/>
        <c:noMultiLvlLbl val="0"/>
      </c:catAx>
      <c:valAx>
        <c:axId val="86320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3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12.889576999999999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348544"/>
        <c:axId val="86350080"/>
      </c:barChart>
      <c:catAx>
        <c:axId val="86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50080"/>
        <c:crosses val="autoZero"/>
        <c:auto val="1"/>
        <c:lblAlgn val="ctr"/>
        <c:lblOffset val="100"/>
        <c:noMultiLvlLbl val="0"/>
      </c:catAx>
      <c:valAx>
        <c:axId val="8635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3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1.1656084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449152"/>
        <c:axId val="86450944"/>
      </c:barChart>
      <c:catAx>
        <c:axId val="864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50944"/>
        <c:crosses val="autoZero"/>
        <c:auto val="1"/>
        <c:lblAlgn val="ctr"/>
        <c:lblOffset val="100"/>
        <c:noMultiLvlLbl val="0"/>
      </c:catAx>
      <c:valAx>
        <c:axId val="8645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4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426.08663999999999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491520"/>
        <c:axId val="86493056"/>
      </c:barChart>
      <c:catAx>
        <c:axId val="8649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93056"/>
        <c:crosses val="autoZero"/>
        <c:auto val="1"/>
        <c:lblAlgn val="ctr"/>
        <c:lblOffset val="100"/>
        <c:noMultiLvlLbl val="0"/>
      </c:catAx>
      <c:valAx>
        <c:axId val="8649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4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4.9959764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510208"/>
        <c:axId val="86544768"/>
      </c:barChart>
      <c:catAx>
        <c:axId val="8651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544768"/>
        <c:crosses val="autoZero"/>
        <c:auto val="1"/>
        <c:lblAlgn val="ctr"/>
        <c:lblOffset val="100"/>
        <c:noMultiLvlLbl val="0"/>
      </c:catAx>
      <c:valAx>
        <c:axId val="8654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5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조중환, ID : H1910039)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26일 16:57:09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1558.8585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45.895434999999999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18.484901000000001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80.881</v>
      </c>
      <c r="G8" s="60">
        <f>'DRIs DATA 입력'!G8</f>
        <v>6.3109999999999999</v>
      </c>
      <c r="H8" s="60">
        <f>'DRIs DATA 입력'!H8</f>
        <v>12.808</v>
      </c>
      <c r="I8" s="47"/>
      <c r="J8" s="60" t="s">
        <v>217</v>
      </c>
      <c r="K8" s="60">
        <f>'DRIs DATA 입력'!K8</f>
        <v>7.92</v>
      </c>
      <c r="L8" s="60">
        <f>'DRIs DATA 입력'!L8</f>
        <v>5.6130000000000004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458.06484999999998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11.986876000000001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2.3899602999999998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159.43982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74.212829999999997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1.3676634000000001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1.0921323999999999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12.889576999999999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1.1656084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426.08663999999999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4.9959764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1.7377682000000001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1.2330719999999999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376.1902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879.75440000000003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4510.6845999999996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2479.931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188.83167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79.985429999999994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9.9846939999999993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7.7918669999999999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570.09879999999998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2.3658703999999999E-2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3.0541961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70.669790000000006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59.103589999999997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1" sqref="D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2200</v>
      </c>
      <c r="C6" s="66">
        <v>1558.8585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50</v>
      </c>
      <c r="P6" s="66">
        <v>60</v>
      </c>
      <c r="Q6" s="66">
        <v>0</v>
      </c>
      <c r="R6" s="66">
        <v>0</v>
      </c>
      <c r="S6" s="66">
        <v>45.895434999999999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18.484901000000001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80.881</v>
      </c>
      <c r="G8" s="66">
        <v>6.3109999999999999</v>
      </c>
      <c r="H8" s="66">
        <v>12.808</v>
      </c>
      <c r="J8" s="66" t="s">
        <v>296</v>
      </c>
      <c r="K8" s="66">
        <v>7.92</v>
      </c>
      <c r="L8" s="66">
        <v>5.6130000000000004</v>
      </c>
    </row>
    <row r="13" spans="1:27">
      <c r="A13" s="71" t="s">
        <v>297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298</v>
      </c>
      <c r="B14" s="70"/>
      <c r="C14" s="70"/>
      <c r="D14" s="70"/>
      <c r="E14" s="70"/>
      <c r="F14" s="70"/>
      <c r="H14" s="70" t="s">
        <v>299</v>
      </c>
      <c r="I14" s="70"/>
      <c r="J14" s="70"/>
      <c r="K14" s="70"/>
      <c r="L14" s="70"/>
      <c r="M14" s="70"/>
      <c r="O14" s="70" t="s">
        <v>300</v>
      </c>
      <c r="P14" s="70"/>
      <c r="Q14" s="70"/>
      <c r="R14" s="70"/>
      <c r="S14" s="70"/>
      <c r="T14" s="70"/>
      <c r="V14" s="70" t="s">
        <v>301</v>
      </c>
      <c r="W14" s="70"/>
      <c r="X14" s="70"/>
      <c r="Y14" s="70"/>
      <c r="Z14" s="70"/>
      <c r="AA14" s="70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284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284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284</v>
      </c>
    </row>
    <row r="16" spans="1:27">
      <c r="A16" s="66" t="s">
        <v>302</v>
      </c>
      <c r="B16" s="66">
        <v>530</v>
      </c>
      <c r="C16" s="66">
        <v>750</v>
      </c>
      <c r="D16" s="66">
        <v>0</v>
      </c>
      <c r="E16" s="66">
        <v>3000</v>
      </c>
      <c r="F16" s="66">
        <v>458.06484999999998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11.986876000000001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2.3899602999999998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159.43982</v>
      </c>
    </row>
    <row r="23" spans="1:62">
      <c r="A23" s="71" t="s">
        <v>303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304</v>
      </c>
      <c r="B24" s="70"/>
      <c r="C24" s="70"/>
      <c r="D24" s="70"/>
      <c r="E24" s="70"/>
      <c r="F24" s="70"/>
      <c r="H24" s="70" t="s">
        <v>305</v>
      </c>
      <c r="I24" s="70"/>
      <c r="J24" s="70"/>
      <c r="K24" s="70"/>
      <c r="L24" s="70"/>
      <c r="M24" s="70"/>
      <c r="O24" s="70" t="s">
        <v>306</v>
      </c>
      <c r="P24" s="70"/>
      <c r="Q24" s="70"/>
      <c r="R24" s="70"/>
      <c r="S24" s="70"/>
      <c r="T24" s="70"/>
      <c r="V24" s="70" t="s">
        <v>307</v>
      </c>
      <c r="W24" s="70"/>
      <c r="X24" s="70"/>
      <c r="Y24" s="70"/>
      <c r="Z24" s="70"/>
      <c r="AA24" s="70"/>
      <c r="AC24" s="70" t="s">
        <v>308</v>
      </c>
      <c r="AD24" s="70"/>
      <c r="AE24" s="70"/>
      <c r="AF24" s="70"/>
      <c r="AG24" s="70"/>
      <c r="AH24" s="70"/>
      <c r="AJ24" s="70" t="s">
        <v>309</v>
      </c>
      <c r="AK24" s="70"/>
      <c r="AL24" s="70"/>
      <c r="AM24" s="70"/>
      <c r="AN24" s="70"/>
      <c r="AO24" s="70"/>
      <c r="AQ24" s="70" t="s">
        <v>310</v>
      </c>
      <c r="AR24" s="70"/>
      <c r="AS24" s="70"/>
      <c r="AT24" s="70"/>
      <c r="AU24" s="70"/>
      <c r="AV24" s="70"/>
      <c r="AX24" s="70" t="s">
        <v>311</v>
      </c>
      <c r="AY24" s="70"/>
      <c r="AZ24" s="70"/>
      <c r="BA24" s="70"/>
      <c r="BB24" s="70"/>
      <c r="BC24" s="70"/>
      <c r="BE24" s="70" t="s">
        <v>312</v>
      </c>
      <c r="BF24" s="70"/>
      <c r="BG24" s="70"/>
      <c r="BH24" s="70"/>
      <c r="BI24" s="70"/>
      <c r="BJ24" s="70"/>
    </row>
    <row r="25" spans="1:62">
      <c r="A25" s="66"/>
      <c r="B25" s="66" t="s">
        <v>288</v>
      </c>
      <c r="C25" s="66" t="s">
        <v>289</v>
      </c>
      <c r="D25" s="66" t="s">
        <v>290</v>
      </c>
      <c r="E25" s="66" t="s">
        <v>291</v>
      </c>
      <c r="F25" s="66" t="s">
        <v>284</v>
      </c>
      <c r="H25" s="66"/>
      <c r="I25" s="66" t="s">
        <v>288</v>
      </c>
      <c r="J25" s="66" t="s">
        <v>289</v>
      </c>
      <c r="K25" s="66" t="s">
        <v>290</v>
      </c>
      <c r="L25" s="66" t="s">
        <v>291</v>
      </c>
      <c r="M25" s="66" t="s">
        <v>284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284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284</v>
      </c>
      <c r="AC25" s="66"/>
      <c r="AD25" s="66" t="s">
        <v>288</v>
      </c>
      <c r="AE25" s="66" t="s">
        <v>289</v>
      </c>
      <c r="AF25" s="66" t="s">
        <v>290</v>
      </c>
      <c r="AG25" s="66" t="s">
        <v>291</v>
      </c>
      <c r="AH25" s="66" t="s">
        <v>284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284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284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284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74.212829999999997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1.3676634000000001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1.0921323999999999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12.889576999999999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1.1656084</v>
      </c>
      <c r="AJ26" s="66" t="s">
        <v>313</v>
      </c>
      <c r="AK26" s="66">
        <v>320</v>
      </c>
      <c r="AL26" s="66">
        <v>400</v>
      </c>
      <c r="AM26" s="66">
        <v>0</v>
      </c>
      <c r="AN26" s="66">
        <v>1000</v>
      </c>
      <c r="AO26" s="66">
        <v>426.08663999999999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4.9959764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1.7377682000000001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1.2330719999999999</v>
      </c>
    </row>
    <row r="33" spans="1:68">
      <c r="A33" s="71" t="s">
        <v>314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315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316</v>
      </c>
      <c r="W34" s="70"/>
      <c r="X34" s="70"/>
      <c r="Y34" s="70"/>
      <c r="Z34" s="70"/>
      <c r="AA34" s="70"/>
      <c r="AC34" s="70" t="s">
        <v>317</v>
      </c>
      <c r="AD34" s="70"/>
      <c r="AE34" s="70"/>
      <c r="AF34" s="70"/>
      <c r="AG34" s="70"/>
      <c r="AH34" s="70"/>
      <c r="AJ34" s="70" t="s">
        <v>318</v>
      </c>
      <c r="AK34" s="70"/>
      <c r="AL34" s="70"/>
      <c r="AM34" s="70"/>
      <c r="AN34" s="70"/>
      <c r="AO34" s="70"/>
    </row>
    <row r="35" spans="1:68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284</v>
      </c>
      <c r="H35" s="66"/>
      <c r="I35" s="66" t="s">
        <v>288</v>
      </c>
      <c r="J35" s="66" t="s">
        <v>289</v>
      </c>
      <c r="K35" s="66" t="s">
        <v>290</v>
      </c>
      <c r="L35" s="66" t="s">
        <v>291</v>
      </c>
      <c r="M35" s="66" t="s">
        <v>284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284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284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284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284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376.1902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879.75440000000003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4510.6845999999996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2479.931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188.83167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79.985429999999994</v>
      </c>
    </row>
    <row r="43" spans="1:68">
      <c r="A43" s="71" t="s">
        <v>319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320</v>
      </c>
      <c r="B44" s="70"/>
      <c r="C44" s="70"/>
      <c r="D44" s="70"/>
      <c r="E44" s="70"/>
      <c r="F44" s="70"/>
      <c r="H44" s="70" t="s">
        <v>321</v>
      </c>
      <c r="I44" s="70"/>
      <c r="J44" s="70"/>
      <c r="K44" s="70"/>
      <c r="L44" s="70"/>
      <c r="M44" s="70"/>
      <c r="O44" s="70" t="s">
        <v>322</v>
      </c>
      <c r="P44" s="70"/>
      <c r="Q44" s="70"/>
      <c r="R44" s="70"/>
      <c r="S44" s="70"/>
      <c r="T44" s="70"/>
      <c r="V44" s="70" t="s">
        <v>323</v>
      </c>
      <c r="W44" s="70"/>
      <c r="X44" s="70"/>
      <c r="Y44" s="70"/>
      <c r="Z44" s="70"/>
      <c r="AA44" s="70"/>
      <c r="AC44" s="70" t="s">
        <v>324</v>
      </c>
      <c r="AD44" s="70"/>
      <c r="AE44" s="70"/>
      <c r="AF44" s="70"/>
      <c r="AG44" s="70"/>
      <c r="AH44" s="70"/>
      <c r="AJ44" s="70" t="s">
        <v>325</v>
      </c>
      <c r="AK44" s="70"/>
      <c r="AL44" s="70"/>
      <c r="AM44" s="70"/>
      <c r="AN44" s="70"/>
      <c r="AO44" s="70"/>
      <c r="AQ44" s="70" t="s">
        <v>326</v>
      </c>
      <c r="AR44" s="70"/>
      <c r="AS44" s="70"/>
      <c r="AT44" s="70"/>
      <c r="AU44" s="70"/>
      <c r="AV44" s="70"/>
      <c r="AX44" s="70" t="s">
        <v>327</v>
      </c>
      <c r="AY44" s="70"/>
      <c r="AZ44" s="70"/>
      <c r="BA44" s="70"/>
      <c r="BB44" s="70"/>
      <c r="BC44" s="70"/>
      <c r="BE44" s="70" t="s">
        <v>328</v>
      </c>
      <c r="BF44" s="70"/>
      <c r="BG44" s="70"/>
      <c r="BH44" s="70"/>
      <c r="BI44" s="70"/>
      <c r="BJ44" s="70"/>
    </row>
    <row r="45" spans="1:68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284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284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284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284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284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284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284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284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284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9.9846939999999993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7.7918669999999999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570.09879999999998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2.3658703999999999E-2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3.0541961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70.669790000000006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59.103589999999997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4" sqref="B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333</v>
      </c>
      <c r="B2" s="62" t="s">
        <v>334</v>
      </c>
      <c r="C2" s="62" t="s">
        <v>332</v>
      </c>
      <c r="D2" s="62">
        <v>52</v>
      </c>
      <c r="E2" s="62">
        <v>1558.8585</v>
      </c>
      <c r="F2" s="62">
        <v>289.83</v>
      </c>
      <c r="G2" s="62">
        <v>22.616488</v>
      </c>
      <c r="H2" s="62">
        <v>11.568034000000001</v>
      </c>
      <c r="I2" s="62">
        <v>11.048451999999999</v>
      </c>
      <c r="J2" s="62">
        <v>45.895434999999999</v>
      </c>
      <c r="K2" s="62">
        <v>29.130106000000001</v>
      </c>
      <c r="L2" s="62">
        <v>16.765326999999999</v>
      </c>
      <c r="M2" s="62">
        <v>18.484901000000001</v>
      </c>
      <c r="N2" s="62">
        <v>1.5033494000000001</v>
      </c>
      <c r="O2" s="62">
        <v>9.7712640000000004</v>
      </c>
      <c r="P2" s="62">
        <v>619.99334999999996</v>
      </c>
      <c r="Q2" s="62">
        <v>19.497778</v>
      </c>
      <c r="R2" s="62">
        <v>458.06484999999998</v>
      </c>
      <c r="S2" s="62">
        <v>118.050354</v>
      </c>
      <c r="T2" s="62">
        <v>4080.1738</v>
      </c>
      <c r="U2" s="62">
        <v>2.3899602999999998</v>
      </c>
      <c r="V2" s="62">
        <v>11.986876000000001</v>
      </c>
      <c r="W2" s="62">
        <v>159.43982</v>
      </c>
      <c r="X2" s="62">
        <v>74.212829999999997</v>
      </c>
      <c r="Y2" s="62">
        <v>1.3676634000000001</v>
      </c>
      <c r="Z2" s="62">
        <v>1.0921323999999999</v>
      </c>
      <c r="AA2" s="62">
        <v>12.889576999999999</v>
      </c>
      <c r="AB2" s="62">
        <v>1.1656084</v>
      </c>
      <c r="AC2" s="62">
        <v>426.08663999999999</v>
      </c>
      <c r="AD2" s="62">
        <v>4.9959764</v>
      </c>
      <c r="AE2" s="62">
        <v>1.7377682000000001</v>
      </c>
      <c r="AF2" s="62">
        <v>1.2330719999999999</v>
      </c>
      <c r="AG2" s="62">
        <v>376.1902</v>
      </c>
      <c r="AH2" s="62">
        <v>186.87163000000001</v>
      </c>
      <c r="AI2" s="62">
        <v>189.31854000000001</v>
      </c>
      <c r="AJ2" s="62">
        <v>879.75440000000003</v>
      </c>
      <c r="AK2" s="62">
        <v>4510.6845999999996</v>
      </c>
      <c r="AL2" s="62">
        <v>188.83167</v>
      </c>
      <c r="AM2" s="62">
        <v>2479.931</v>
      </c>
      <c r="AN2" s="62">
        <v>79.985429999999994</v>
      </c>
      <c r="AO2" s="62">
        <v>9.9846939999999993</v>
      </c>
      <c r="AP2" s="62">
        <v>8.3301219999999994</v>
      </c>
      <c r="AQ2" s="62">
        <v>1.6545718</v>
      </c>
      <c r="AR2" s="62">
        <v>7.7918669999999999</v>
      </c>
      <c r="AS2" s="62">
        <v>570.09879999999998</v>
      </c>
      <c r="AT2" s="62">
        <v>2.3658703999999999E-2</v>
      </c>
      <c r="AU2" s="62">
        <v>3.0541961</v>
      </c>
      <c r="AV2" s="62">
        <v>70.669790000000006</v>
      </c>
      <c r="AW2" s="62">
        <v>59.103589999999997</v>
      </c>
      <c r="AX2" s="62">
        <v>9.9887710000000005E-2</v>
      </c>
      <c r="AY2" s="62">
        <v>0.52525120000000003</v>
      </c>
      <c r="AZ2" s="62">
        <v>150.42953</v>
      </c>
      <c r="BA2" s="62">
        <v>18.265471999999999</v>
      </c>
      <c r="BB2" s="62">
        <v>6.6180424999999996</v>
      </c>
      <c r="BC2" s="62">
        <v>6.2818040000000002</v>
      </c>
      <c r="BD2" s="62">
        <v>5.3601010000000002</v>
      </c>
      <c r="BE2" s="62">
        <v>0.35683685999999998</v>
      </c>
      <c r="BF2" s="62">
        <v>1.6823336</v>
      </c>
      <c r="BG2" s="62">
        <v>6.9387240000000003E-3</v>
      </c>
      <c r="BH2" s="62">
        <v>3.4095090000000002E-2</v>
      </c>
      <c r="BI2" s="62">
        <v>2.521841E-2</v>
      </c>
      <c r="BJ2" s="62">
        <v>8.0529959999999998E-2</v>
      </c>
      <c r="BK2" s="62">
        <v>5.3374800000000001E-4</v>
      </c>
      <c r="BL2" s="62">
        <v>0.35114366000000002</v>
      </c>
      <c r="BM2" s="62">
        <v>3.4747547999999999</v>
      </c>
      <c r="BN2" s="62">
        <v>1.1944393</v>
      </c>
      <c r="BO2" s="62">
        <v>50.253050000000002</v>
      </c>
      <c r="BP2" s="62">
        <v>9.8177540000000008</v>
      </c>
      <c r="BQ2" s="62">
        <v>17.141196999999998</v>
      </c>
      <c r="BR2" s="62">
        <v>56.462710000000001</v>
      </c>
      <c r="BS2" s="62">
        <v>9.1995260000000005</v>
      </c>
      <c r="BT2" s="62">
        <v>12.93319</v>
      </c>
      <c r="BU2" s="62">
        <v>0.105486944</v>
      </c>
      <c r="BV2" s="62">
        <v>4.3584790000000002E-3</v>
      </c>
      <c r="BW2" s="62">
        <v>0.83312624999999996</v>
      </c>
      <c r="BX2" s="62">
        <v>0.86180126999999995</v>
      </c>
      <c r="BY2" s="62">
        <v>6.5667690000000001E-2</v>
      </c>
      <c r="BZ2" s="62">
        <v>5.8553676E-4</v>
      </c>
      <c r="CA2" s="62">
        <v>0.39993218000000003</v>
      </c>
      <c r="CB2" s="62">
        <v>1.7944261E-5</v>
      </c>
      <c r="CC2" s="62">
        <v>5.6901194000000002E-2</v>
      </c>
      <c r="CD2" s="62">
        <v>0.29447114000000002</v>
      </c>
      <c r="CE2" s="62">
        <v>2.4038034999999999E-2</v>
      </c>
      <c r="CF2" s="62">
        <v>7.3416209999999996E-2</v>
      </c>
      <c r="CG2" s="62">
        <v>0</v>
      </c>
      <c r="CH2" s="62">
        <v>7.4303737000000003E-3</v>
      </c>
      <c r="CI2" s="62">
        <v>7.7246405000000002E-8</v>
      </c>
      <c r="CJ2" s="62">
        <v>0.77340509999999996</v>
      </c>
      <c r="CK2" s="62">
        <v>3.7428623000000001E-3</v>
      </c>
      <c r="CL2" s="62">
        <v>0.92483157000000005</v>
      </c>
      <c r="CM2" s="62">
        <v>3.0469499</v>
      </c>
      <c r="CN2" s="62">
        <v>1515.8105</v>
      </c>
      <c r="CO2" s="62">
        <v>2657.4783000000002</v>
      </c>
      <c r="CP2" s="62">
        <v>1020.1087</v>
      </c>
      <c r="CQ2" s="62">
        <v>510.42862000000002</v>
      </c>
      <c r="CR2" s="62">
        <v>239.44587999999999</v>
      </c>
      <c r="CS2" s="62">
        <v>440.19051999999999</v>
      </c>
      <c r="CT2" s="62">
        <v>1442.7881</v>
      </c>
      <c r="CU2" s="62">
        <v>762.04179999999997</v>
      </c>
      <c r="CV2" s="62">
        <v>1439.326</v>
      </c>
      <c r="CW2" s="62">
        <v>798.42550000000006</v>
      </c>
      <c r="CX2" s="62">
        <v>267.09708000000001</v>
      </c>
      <c r="CY2" s="62">
        <v>2132.4425999999999</v>
      </c>
      <c r="CZ2" s="62">
        <v>965.30290000000002</v>
      </c>
      <c r="DA2" s="62">
        <v>2006.8848</v>
      </c>
      <c r="DB2" s="62">
        <v>2300.9854</v>
      </c>
      <c r="DC2" s="62">
        <v>2656.6855</v>
      </c>
      <c r="DD2" s="62">
        <v>4072.6379999999999</v>
      </c>
      <c r="DE2" s="62">
        <v>677.53204000000005</v>
      </c>
      <c r="DF2" s="62">
        <v>2897.7345999999998</v>
      </c>
      <c r="DG2" s="62">
        <v>944.18679999999995</v>
      </c>
      <c r="DH2" s="62">
        <v>34.599303999999997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18.265471999999999</v>
      </c>
      <c r="B6">
        <f>BB2</f>
        <v>6.6180424999999996</v>
      </c>
      <c r="C6">
        <f>BC2</f>
        <v>6.2818040000000002</v>
      </c>
      <c r="D6">
        <f>BD2</f>
        <v>5.3601010000000002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24518</v>
      </c>
      <c r="C2" s="57">
        <f ca="1">YEAR(TODAY())-YEAR(B2)+IF(TODAY()&gt;=DATE(YEAR(TODAY()),MONTH(B2),DAY(B2)),0,-1)</f>
        <v>53</v>
      </c>
      <c r="E2" s="53">
        <v>174</v>
      </c>
      <c r="F2" s="54" t="s">
        <v>40</v>
      </c>
      <c r="G2" s="53">
        <v>72</v>
      </c>
      <c r="H2" s="52" t="s">
        <v>42</v>
      </c>
      <c r="I2" s="73">
        <f>ROUND(G3/E3^2,1)</f>
        <v>23.8</v>
      </c>
    </row>
    <row r="3" spans="1:9">
      <c r="E3" s="52">
        <f>E2/100</f>
        <v>1.74</v>
      </c>
      <c r="F3" s="52" t="s">
        <v>41</v>
      </c>
      <c r="G3" s="52">
        <f>G2</f>
        <v>72</v>
      </c>
      <c r="H3" s="52" t="s">
        <v>42</v>
      </c>
      <c r="I3" s="73"/>
    </row>
    <row r="4" spans="1:9">
      <c r="A4" t="s">
        <v>274</v>
      </c>
    </row>
    <row r="5" spans="1:9">
      <c r="B5" s="61">
        <v>43887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조중환, ID : H1910039)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26일 16:57:09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43887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53</v>
      </c>
      <c r="G12" s="152"/>
      <c r="H12" s="152"/>
      <c r="I12" s="152"/>
      <c r="K12" s="123">
        <f>'개인정보 및 신체계측 입력'!E2</f>
        <v>174</v>
      </c>
      <c r="L12" s="124"/>
      <c r="M12" s="117">
        <f>'개인정보 및 신체계측 입력'!G2</f>
        <v>72</v>
      </c>
      <c r="N12" s="118"/>
      <c r="O12" s="113" t="s">
        <v>272</v>
      </c>
      <c r="P12" s="107"/>
      <c r="Q12" s="110">
        <f>'개인정보 및 신체계측 입력'!I2</f>
        <v>23.8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조중환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80.881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6.3109999999999999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12.808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5.6</v>
      </c>
      <c r="L72" s="37" t="s">
        <v>54</v>
      </c>
      <c r="M72" s="37">
        <f>ROUND('DRIs DATA'!K8,1)</f>
        <v>7.9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61.08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99.89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74.209999999999994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77.709999999999994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47.02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300.70999999999998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99.85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2020-02-26T08:42:32Z</dcterms:modified>
</cp:coreProperties>
</file>