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 생성 중\"/>
    </mc:Choice>
  </mc:AlternateContent>
  <bookViews>
    <workbookView xWindow="0" yWindow="0" windowWidth="11556" windowHeight="6516" tabRatio="873" firstSheet="1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<sst xmlns="http://schemas.openxmlformats.org/spreadsheetml/2006/main" count="692" uniqueCount="337">
  <si>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</si>
  <si>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</si>
  <si>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</si>
  <si>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</si>
  <si>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</si>
  <si>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</si>
  <si>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</si>
  <si>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</si>
  <si>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</si>
  <si>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</si>
  <si>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</si>
  <si>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</si>
  <si>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</si>
  <si>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</si>
  <si>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</si>
  <si>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</si>
  <si>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</si>
  <si>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</si>
  <si>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</si>
  <si>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</si>
  <si>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</si>
  <si>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</si>
  <si>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</si>
  <si>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</si>
  <si>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</si>
  <si>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</si>
  <si>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</si>
  <si>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</si>
  <si>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</si>
  <si>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</si>
  <si>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</si>
  <si>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</si>
  <si>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</si>
  <si>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</si>
  <si>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</si>
  <si>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</si>
  <si>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</si>
  <si>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</si>
  <si>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</si>
  <si>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</si>
  <si>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</si>
  <si>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</si>
  <si>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</si>
  <si>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</si>
  <si>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</si>
  <si>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</si>
  <si>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</si>
  <si>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</si>
  <si>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</si>
  <si>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</si>
  <si>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</si>
  <si>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</si>
  <si>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</si>
  <si>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</si>
  <si>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</si>
  <si>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</si>
  <si>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</si>
  <si>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</si>
  <si>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</si>
  <si>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</si>
  <si>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</si>
  <si>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</si>
  <si>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</si>
  <si>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</si>
  <si>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</si>
  <si>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</si>
  <si>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</si>
  <si>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</si>
  <si>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</si>
  <si>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</si>
  <si>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</si>
  <si>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</si>
  <si>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</si>
  <si>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</si>
  <si>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</si>
  <si>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</si>
  <si>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</si>
  <si>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</si>
  <si>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</si>
  <si>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</si>
  <si>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</si>
  <si>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</si>
  <si>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</si>
  <si>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</si>
  <si>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</si>
  <si>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</si>
  <si>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</si>
  <si>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</si>
  <si>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</si>
  <si>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</si>
  <si>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</si>
  <si>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</si>
  <si>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</si>
  <si>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</si>
  <si>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</si>
  <si>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</si>
  <si>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</si>
  <si>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</si>
  <si>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</si>
  <si>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</si>
  <si>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</si>
  <si>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</si>
  <si>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</si>
  <si>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</si>
  <si>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</si>
  <si>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</si>
  <si>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</si>
  <si>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</si>
  <si>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</si>
  <si>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</si>
  <si>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</si>
  <si>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</si>
  <si>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</si>
  <si>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</si>
  <si>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</si>
  <si>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</si>
  <si>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</si>
  <si>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</si>
  <si>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</si>
  <si>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</si>
  <si>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</si>
  <si>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</si>
  <si>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</si>
  <si>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</si>
  <si>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</si>
  <si>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</si>
  <si>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</si>
  <si>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</si>
  <si>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</si>
  <si>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</si>
  <si>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</si>
  <si>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</si>
  <si>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</si>
  <si>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</si>
  <si>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</si>
  <si>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</si>
  <si>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</si>
  <si>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</si>
  <si>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</si>
  <si>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</si>
  <si>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</si>
  <si>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</si>
  <si>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</si>
  <si>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</si>
  <si>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</si>
  <si>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</si>
  <si>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</si>
  <si>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</si>
  <si>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</si>
  <si>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</si>
  <si>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</si>
  <si>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</si>
  <si>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</si>
  <si>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</si>
  <si>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</si>
  <si>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</si>
  <si>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</si>
  <si>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</si>
  <si>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</si>
  <si>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</si>
  <si>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</si>
  <si>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</si>
  <si>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</si>
  <si>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</si>
  <si>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</si>
  <si>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</si>
  <si>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</si>
  <si>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</si>
  <si>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</si>
  <si>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</si>
  <si>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</si>
  <si>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</si>
  <si>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</si>
  <si>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</si>
  <si>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</si>
  <si>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</si>
  <si>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</si>
  <si>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</si>
  <si>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</si>
  <si>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</si>
  <si>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</si>
  <si>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</si>
  <si>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</si>
  <si>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</si>
  <si>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</si>
  <si>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</si>
  <si>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</si>
  <si>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</si>
  <si>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</si>
  <si>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</si>
  <si>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</si>
  <si>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</si>
  <si>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</si>
  <si>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</si>
  <si>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</si>
  <si>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</si>
  <si>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</si>
  <si>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</si>
  <si>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</si>
  <si>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</si>
  <si>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</si>
  <si>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</si>
  <si>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</si>
  <si>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</si>
  <si>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</si>
  <si>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</si>
  <si>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</si>
  <si>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</si>
  <si>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</si>
  <si>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</si>
  <si>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</si>
  <si>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</si>
  <si>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</si>
  <si>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</si>
  <si>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</si>
  <si>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</si>
  <si>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</si>
  <si>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</si>
  <si>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</si>
  <si>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</si>
  <si>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</si>
  <si>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</si>
  <si>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</si>
  <si>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</si>
  <si>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</si>
  <si>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</si>
  <si>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</si>
  <si>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</si>
  <si>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</si>
  <si>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</si>
  <si>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</si>
  <si>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</si>
  <si>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</si>
  <si>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</si>
  <si>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</si>
  <si>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</si>
  <si>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</si>
  <si>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</si>
  <si>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</si>
  <si>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</si>
  <si>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</si>
  <si>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</si>
  <si>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</si>
  <si>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</si>
  <si>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</si>
  <si>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</si>
  <si>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</si>
  <si>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</si>
  <si>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</si>
  <si>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</si>
  <si>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</si>
  <si>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</si>
  <si>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</si>
  <si>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</si>
  <si>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</si>
  <si>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</si>
  <si>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</si>
  <si>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</si>
  <si>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</si>
  <si>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</si>
  <si>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</si>
  <si>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</si>
  <si>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</si>
  <si>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</si>
  <si>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</si>
  <si>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</si>
  <si>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</si>
  <si>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</si>
  <si>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</si>
  <si>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</si>
  <si>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</si>
  <si>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</si>
  <si>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</si>
  <si>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</si>
  <si>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</si>
  <si>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</si>
  <si>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</si>
  <si>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</si>
  <si>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</si>
  <si>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</si>
  <si>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</si>
  <si>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</si>
  <si>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</si>
  <si>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</si>
  <si>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</si>
  <si>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</si>
  <si>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</si>
  <si>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</si>
  <si>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</si>
  <si>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</si>
  <si>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</si>
  <si>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</si>
  <si>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</si>
  <si>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</si>
  <si>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</si>
  <si>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</si>
  <si>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</si>
  <si>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</si>
  <si>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</si>
  <si>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</si>
  <si>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</si>
  <si>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</si>
  <si>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</si>
  <si>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</si>
  <si>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</si>
  <si>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</si>
  <si>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</si>
  <si>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</si>
  <si>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</si>
  <si>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</si>
  <si>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</si>
  <si>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</si>
  <si>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</si>
  <si>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</si>
  <si>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</si>
  <si>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</si>
  <si>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</si>
  <si>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</si>
  <si>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</si>
  <si>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</si>
  <si>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</si>
  <si>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</si>
  <si>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</si>
  <si>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</si>
  <si>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</si>
  <si>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</si>
  <si>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</si>
  <si>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</si>
  <si>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</si>
  <si>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</si>
  <si>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</si>
  <si>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</si>
  <si>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</si>
  <si>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이권식, ID : H1310045)</t>
  </si>
  <si>
    <t>2020년 05월 20일 11:36:43</t>
  </si>
  <si>
    <t>H1310045</t>
  </si>
  <si>
    <t>이권식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</si>
</sst>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155.25873000000001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072616"/>
        <c:axId val="368073008"/>
      </c:barChart>
      <c:catAx>
        <c:axId val="36807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073008"/>
        <c:crosses val="autoZero"/>
        <c:auto val="1"/>
        <c:lblAlgn val="ctr"/>
        <c:lblOffset val="100"/>
        <c:noMultiLvlLbl val="0"/>
      </c:catAx>
      <c:valAx>
        <c:axId val="368073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07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5.9166280000000002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2872"/>
        <c:axId val="408413264"/>
      </c:barChart>
      <c:catAx>
        <c:axId val="40841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3264"/>
        <c:crosses val="autoZero"/>
        <c:auto val="1"/>
        <c:lblAlgn val="ctr"/>
        <c:lblOffset val="100"/>
        <c:noMultiLvlLbl val="0"/>
      </c:catAx>
      <c:valAx>
        <c:axId val="408413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3.2264179999999998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4048"/>
        <c:axId val="408414440"/>
      </c:barChart>
      <c:catAx>
        <c:axId val="4084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4440"/>
        <c:crosses val="autoZero"/>
        <c:auto val="1"/>
        <c:lblAlgn val="ctr"/>
        <c:lblOffset val="100"/>
        <c:noMultiLvlLbl val="0"/>
      </c:catAx>
      <c:valAx>
        <c:axId val="408414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2528.8800999999999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5224"/>
        <c:axId val="408415616"/>
      </c:barChart>
      <c:catAx>
        <c:axId val="4084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5616"/>
        <c:crosses val="autoZero"/>
        <c:auto val="1"/>
        <c:lblAlgn val="ctr"/>
        <c:lblOffset val="100"/>
        <c:noMultiLvlLbl val="0"/>
      </c:catAx>
      <c:valAx>
        <c:axId val="408415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8231.4140000000007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6400"/>
        <c:axId val="408416792"/>
      </c:barChart>
      <c:catAx>
        <c:axId val="40841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6792"/>
        <c:crosses val="autoZero"/>
        <c:auto val="1"/>
        <c:lblAlgn val="ctr"/>
        <c:lblOffset val="100"/>
        <c:noMultiLvlLbl val="0"/>
      </c:catAx>
      <c:valAx>
        <c:axId val="4084167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437.55385999999999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7576"/>
        <c:axId val="408417968"/>
      </c:barChart>
      <c:catAx>
        <c:axId val="40841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7968"/>
        <c:crosses val="autoZero"/>
        <c:auto val="1"/>
        <c:lblAlgn val="ctr"/>
        <c:lblOffset val="100"/>
        <c:noMultiLvlLbl val="0"/>
      </c:catAx>
      <c:valAx>
        <c:axId val="40841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306.96863000000002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418752"/>
        <c:axId val="408419144"/>
      </c:barChart>
      <c:catAx>
        <c:axId val="4084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9144"/>
        <c:crosses val="autoZero"/>
        <c:auto val="1"/>
        <c:lblAlgn val="ctr"/>
        <c:lblOffset val="100"/>
        <c:noMultiLvlLbl val="0"/>
      </c:catAx>
      <c:valAx>
        <c:axId val="40841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4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26.871801000000001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29896"/>
        <c:axId val="408830288"/>
      </c:barChart>
      <c:catAx>
        <c:axId val="40882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0288"/>
        <c:crosses val="autoZero"/>
        <c:auto val="1"/>
        <c:lblAlgn val="ctr"/>
        <c:lblOffset val="100"/>
        <c:noMultiLvlLbl val="0"/>
      </c:catAx>
      <c:valAx>
        <c:axId val="408830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2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1800.4736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31072"/>
        <c:axId val="408831464"/>
      </c:barChart>
      <c:catAx>
        <c:axId val="408831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1464"/>
        <c:crosses val="autoZero"/>
        <c:auto val="1"/>
        <c:lblAlgn val="ctr"/>
        <c:lblOffset val="100"/>
        <c:noMultiLvlLbl val="0"/>
      </c:catAx>
      <c:valAx>
        <c:axId val="4088314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1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1.9157598000000001E-2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32248"/>
        <c:axId val="408832640"/>
      </c:barChart>
      <c:catAx>
        <c:axId val="40883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2640"/>
        <c:crosses val="autoZero"/>
        <c:auto val="1"/>
        <c:lblAlgn val="ctr"/>
        <c:lblOffset val="100"/>
        <c:noMultiLvlLbl val="0"/>
      </c:catAx>
      <c:valAx>
        <c:axId val="408832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6.3856187000000002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33424"/>
        <c:axId val="408833816"/>
      </c:barChart>
      <c:catAx>
        <c:axId val="40883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3816"/>
        <c:crosses val="autoZero"/>
        <c:auto val="1"/>
        <c:lblAlgn val="ctr"/>
        <c:lblOffset val="100"/>
        <c:noMultiLvlLbl val="0"/>
      </c:catAx>
      <c:valAx>
        <c:axId val="408833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71.865425000000002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68073792"/>
        <c:axId val="368074184"/>
      </c:barChart>
      <c:catAx>
        <c:axId val="3680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8074184"/>
        <c:crosses val="autoZero"/>
        <c:auto val="1"/>
        <c:lblAlgn val="ctr"/>
        <c:lblOffset val="100"/>
        <c:noMultiLvlLbl val="0"/>
      </c:catAx>
      <c:valAx>
        <c:axId val="368074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68073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789.14080000000001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34992"/>
        <c:axId val="408835384"/>
      </c:barChart>
      <c:catAx>
        <c:axId val="40883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5384"/>
        <c:crosses val="autoZero"/>
        <c:auto val="1"/>
        <c:lblAlgn val="ctr"/>
        <c:lblOffset val="100"/>
        <c:noMultiLvlLbl val="0"/>
      </c:catAx>
      <c:valAx>
        <c:axId val="4088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151.29532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835776"/>
        <c:axId val="408836168"/>
      </c:barChart>
      <c:catAx>
        <c:axId val="4088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6168"/>
        <c:crosses val="autoZero"/>
        <c:auto val="1"/>
        <c:lblAlgn val="ctr"/>
        <c:lblOffset val="100"/>
        <c:noMultiLvlLbl val="0"/>
      </c:catAx>
      <c:valAx>
        <c:axId val="40883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16.277999999999999</c:v>
                </c:pt>
                <c:pt idx="1">
                  <c:v>13.638999999999999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8836952"/>
        <c:axId val="408837344"/>
      </c:barChart>
      <c:catAx>
        <c:axId val="40883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837344"/>
        <c:crosses val="autoZero"/>
        <c:auto val="1"/>
        <c:lblAlgn val="ctr"/>
        <c:lblOffset val="100"/>
        <c:noMultiLvlLbl val="0"/>
      </c:catAx>
      <c:valAx>
        <c:axId val="40883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83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40.523719999999997</c:v>
                </c:pt>
                <c:pt idx="1">
                  <c:v>48.922974000000004</c:v>
                </c:pt>
                <c:pt idx="2">
                  <c:v>44.238334999999999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1798.4721999999999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8024"/>
        <c:axId val="407108416"/>
      </c:barChart>
      <c:catAx>
        <c:axId val="407108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8416"/>
        <c:crosses val="autoZero"/>
        <c:auto val="1"/>
        <c:lblAlgn val="ctr"/>
        <c:lblOffset val="100"/>
        <c:noMultiLvlLbl val="0"/>
      </c:catAx>
      <c:valAx>
        <c:axId val="40710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8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52.110256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09200"/>
        <c:axId val="407109592"/>
      </c:barChart>
      <c:catAx>
        <c:axId val="40710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09592"/>
        <c:crosses val="autoZero"/>
        <c:auto val="1"/>
        <c:lblAlgn val="ctr"/>
        <c:lblOffset val="100"/>
        <c:noMultiLvlLbl val="0"/>
      </c:catAx>
      <c:valAx>
        <c:axId val="40710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0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61.75</c:v>
                </c:pt>
                <c:pt idx="1">
                  <c:v>14.621</c:v>
                </c:pt>
                <c:pt idx="2">
                  <c:v>23.628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07110376"/>
        <c:axId val="407110768"/>
      </c:barChart>
      <c:catAx>
        <c:axId val="40711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10768"/>
        <c:crosses val="autoZero"/>
        <c:auto val="1"/>
        <c:lblAlgn val="ctr"/>
        <c:lblOffset val="100"/>
        <c:noMultiLvlLbl val="0"/>
      </c:catAx>
      <c:valAx>
        <c:axId val="407110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1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3069.3483999999999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11552"/>
        <c:axId val="407111944"/>
      </c:barChart>
      <c:catAx>
        <c:axId val="40711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11944"/>
        <c:crosses val="autoZero"/>
        <c:auto val="1"/>
        <c:lblAlgn val="ctr"/>
        <c:lblOffset val="100"/>
        <c:noMultiLvlLbl val="0"/>
      </c:catAx>
      <c:valAx>
        <c:axId val="40711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1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337.74642999999998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12728"/>
        <c:axId val="407113120"/>
      </c:barChart>
      <c:catAx>
        <c:axId val="4071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13120"/>
        <c:crosses val="autoZero"/>
        <c:auto val="1"/>
        <c:lblAlgn val="ctr"/>
        <c:lblOffset val="100"/>
        <c:noMultiLvlLbl val="0"/>
      </c:catAx>
      <c:valAx>
        <c:axId val="407113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12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1367.0146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113904"/>
        <c:axId val="407114296"/>
      </c:barChart>
      <c:catAx>
        <c:axId val="40711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114296"/>
        <c:crosses val="autoZero"/>
        <c:auto val="1"/>
        <c:lblAlgn val="ctr"/>
        <c:lblOffset val="100"/>
        <c:noMultiLvlLbl val="0"/>
      </c:catAx>
      <c:valAx>
        <c:axId val="40711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11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12.831920999999999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61312"/>
        <c:axId val="407361704"/>
      </c:barChart>
      <c:catAx>
        <c:axId val="4073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61704"/>
        <c:crosses val="autoZero"/>
        <c:auto val="1"/>
        <c:lblAlgn val="ctr"/>
        <c:lblOffset val="100"/>
        <c:noMultiLvlLbl val="0"/>
      </c:catAx>
      <c:valAx>
        <c:axId val="40736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16778.52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41424"/>
        <c:axId val="409841816"/>
      </c:barChart>
      <c:catAx>
        <c:axId val="40984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41816"/>
        <c:crosses val="autoZero"/>
        <c:auto val="1"/>
        <c:lblAlgn val="ctr"/>
        <c:lblOffset val="100"/>
        <c:noMultiLvlLbl val="0"/>
      </c:catAx>
      <c:valAx>
        <c:axId val="409841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4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39.820824000000002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42600"/>
        <c:axId val="409842992"/>
      </c:barChart>
      <c:catAx>
        <c:axId val="40984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42992"/>
        <c:crosses val="autoZero"/>
        <c:auto val="1"/>
        <c:lblAlgn val="ctr"/>
        <c:lblOffset val="100"/>
        <c:noMultiLvlLbl val="0"/>
      </c:catAx>
      <c:valAx>
        <c:axId val="40984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4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6.6032070000000003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9843776"/>
        <c:axId val="409844168"/>
      </c:barChart>
      <c:catAx>
        <c:axId val="40984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9844168"/>
        <c:crosses val="autoZero"/>
        <c:auto val="1"/>
        <c:lblAlgn val="ctr"/>
        <c:lblOffset val="100"/>
        <c:noMultiLvlLbl val="0"/>
      </c:catAx>
      <c:valAx>
        <c:axId val="409844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984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847.17449999999997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62488"/>
        <c:axId val="407362880"/>
      </c:barChart>
      <c:catAx>
        <c:axId val="40736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62880"/>
        <c:crosses val="autoZero"/>
        <c:auto val="1"/>
        <c:lblAlgn val="ctr"/>
        <c:lblOffset val="100"/>
        <c:noMultiLvlLbl val="0"/>
      </c:catAx>
      <c:valAx>
        <c:axId val="40736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6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3.3058831999999998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7363664"/>
        <c:axId val="407364056"/>
      </c:barChart>
      <c:catAx>
        <c:axId val="40736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7364056"/>
        <c:crosses val="autoZero"/>
        <c:auto val="1"/>
        <c:lblAlgn val="ctr"/>
        <c:lblOffset val="100"/>
        <c:noMultiLvlLbl val="0"/>
      </c:catAx>
      <c:valAx>
        <c:axId val="407364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736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37.045493999999998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297400"/>
        <c:axId val="408297792"/>
      </c:barChart>
      <c:catAx>
        <c:axId val="40829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297792"/>
        <c:crosses val="autoZero"/>
        <c:auto val="1"/>
        <c:lblAlgn val="ctr"/>
        <c:lblOffset val="100"/>
        <c:noMultiLvlLbl val="0"/>
      </c:catAx>
      <c:valAx>
        <c:axId val="408297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29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6.6032070000000003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298576"/>
        <c:axId val="408298968"/>
      </c:barChart>
      <c:catAx>
        <c:axId val="40829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298968"/>
        <c:crosses val="autoZero"/>
        <c:auto val="1"/>
        <c:lblAlgn val="ctr"/>
        <c:lblOffset val="100"/>
        <c:noMultiLvlLbl val="0"/>
      </c:catAx>
      <c:valAx>
        <c:axId val="40829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29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1515.5922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299752"/>
        <c:axId val="408300144"/>
      </c:barChart>
      <c:catAx>
        <c:axId val="40829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300144"/>
        <c:crosses val="autoZero"/>
        <c:auto val="1"/>
        <c:lblAlgn val="ctr"/>
        <c:lblOffset val="100"/>
        <c:noMultiLvlLbl val="0"/>
      </c:catAx>
      <c:valAx>
        <c:axId val="40830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29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19.379142999999999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8300928"/>
        <c:axId val="408412088"/>
      </c:barChart>
      <c:catAx>
        <c:axId val="40830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8412088"/>
        <c:crosses val="autoZero"/>
        <c:auto val="1"/>
        <c:lblAlgn val="ctr"/>
        <c:lblOffset val="100"/>
        <c:noMultiLvlLbl val="0"/>
      </c:catAx>
      <c:valAx>
        <c:axId val="4084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830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이권식, ID : H1310045)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20일 11:36:43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2400</v>
      </c>
      <c r="C6" s="59">
        <f>'DRIs DATA 입력'!C6</f>
        <v>3069.3483999999999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155.25873000000001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71.865425000000002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61.75</v>
      </c>
      <c r="G8" s="59">
        <f>'DRIs DATA 입력'!G8</f>
        <v>14.621</v>
      </c>
      <c r="H8" s="59">
        <f>'DRIs DATA 입력'!H8</f>
        <v>23.628</v>
      </c>
      <c r="I8" s="46"/>
      <c r="J8" s="59" t="s">
        <v>216</v>
      </c>
      <c r="K8" s="59">
        <f>'DRIs DATA 입력'!K8</f>
        <v>16.277999999999999</v>
      </c>
      <c r="L8" s="59">
        <f>'DRIs DATA 입력'!L8</f>
        <v>13.638999999999999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1798.4721999999999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52.110256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12.831920999999999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847.17449999999997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337.74642999999998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4.1772523000000001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3.3058831999999998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37.045493999999998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6.6032070000000003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1515.5922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19.379142999999999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5.9166280000000002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3.2264179999999998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1367.0146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2528.8800999999999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16778.52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8231.4140000000007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437.55385999999999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306.96863000000002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39.820824000000002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26.871801000000001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1800.4736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1.9157598000000001E-2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6.3856187000000002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789.14080000000001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151.29532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2400</v>
      </c>
      <c r="C6" s="65">
        <v>3069.3483999999999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50</v>
      </c>
      <c r="P6" s="65">
        <v>60</v>
      </c>
      <c r="Q6" s="65">
        <v>0</v>
      </c>
      <c r="R6" s="65">
        <v>0</v>
      </c>
      <c r="S6" s="65">
        <v>155.25873000000001</v>
      </c>
      <c r="U6" s="65" t="s">
        <v>293</v>
      </c>
      <c r="V6" s="65">
        <v>0</v>
      </c>
      <c r="W6" s="65">
        <v>0</v>
      </c>
      <c r="X6" s="65">
        <v>25</v>
      </c>
      <c r="Y6" s="65">
        <v>0</v>
      </c>
      <c r="Z6" s="65">
        <v>71.865425000000002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61.75</v>
      </c>
      <c r="G8" s="65">
        <v>14.621</v>
      </c>
      <c r="H8" s="65">
        <v>23.628</v>
      </c>
      <c r="J8" s="65" t="s">
        <v>295</v>
      </c>
      <c r="K8" s="65">
        <v>16.277999999999999</v>
      </c>
      <c r="L8" s="65">
        <v>13.638999999999999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550</v>
      </c>
      <c r="C16" s="65">
        <v>750</v>
      </c>
      <c r="D16" s="65">
        <v>0</v>
      </c>
      <c r="E16" s="65">
        <v>3000</v>
      </c>
      <c r="F16" s="65">
        <v>1798.4721999999999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52.110256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12.831920999999999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847.17449999999997</v>
      </c>
    </row>
    <row r="23" spans="1:62" x14ac:dyDescent="0.4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337.74642999999998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4.1772523000000001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3.3058831999999998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37.045493999999998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6.6032070000000003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1515.5922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19.379142999999999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5.9166280000000002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3.2264179999999998</v>
      </c>
    </row>
    <row r="33" spans="1:68" x14ac:dyDescent="0.4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314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315</v>
      </c>
      <c r="W34" s="69"/>
      <c r="X34" s="69"/>
      <c r="Y34" s="69"/>
      <c r="Z34" s="69"/>
      <c r="AA34" s="69"/>
      <c r="AC34" s="69" t="s">
        <v>316</v>
      </c>
      <c r="AD34" s="69"/>
      <c r="AE34" s="69"/>
      <c r="AF34" s="69"/>
      <c r="AG34" s="69"/>
      <c r="AH34" s="69"/>
      <c r="AJ34" s="69" t="s">
        <v>317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630</v>
      </c>
      <c r="C36" s="65">
        <v>800</v>
      </c>
      <c r="D36" s="65">
        <v>0</v>
      </c>
      <c r="E36" s="65">
        <v>2500</v>
      </c>
      <c r="F36" s="65">
        <v>1367.0146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2528.8800999999999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16778.52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8231.4140000000007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437.55385999999999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306.96863000000002</v>
      </c>
    </row>
    <row r="43" spans="1:68" x14ac:dyDescent="0.4">
      <c r="A43" s="70" t="s">
        <v>318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319</v>
      </c>
      <c r="B44" s="69"/>
      <c r="C44" s="69"/>
      <c r="D44" s="69"/>
      <c r="E44" s="69"/>
      <c r="F44" s="69"/>
      <c r="H44" s="69" t="s">
        <v>320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326</v>
      </c>
      <c r="AY44" s="69"/>
      <c r="AZ44" s="69"/>
      <c r="BA44" s="69"/>
      <c r="BB44" s="69"/>
      <c r="BC44" s="69"/>
      <c r="BE44" s="69" t="s">
        <v>327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39.820824000000002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26.871801000000001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1800.4736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1.9157598000000001E-2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6.3856187000000002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789.14080000000001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151.29532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331</v>
      </c>
      <c r="D2" s="61">
        <v>49</v>
      </c>
      <c r="E2" s="61">
        <v>3069.3483999999999</v>
      </c>
      <c r="F2" s="61">
        <v>405.75342000000001</v>
      </c>
      <c r="G2" s="61">
        <v>96.073179999999994</v>
      </c>
      <c r="H2" s="61">
        <v>50.261096999999999</v>
      </c>
      <c r="I2" s="61">
        <v>45.812083999999999</v>
      </c>
      <c r="J2" s="61">
        <v>155.25873000000001</v>
      </c>
      <c r="K2" s="61">
        <v>73.080929999999995</v>
      </c>
      <c r="L2" s="61">
        <v>82.177795000000003</v>
      </c>
      <c r="M2" s="61">
        <v>71.865425000000002</v>
      </c>
      <c r="N2" s="61">
        <v>7.1046104000000003</v>
      </c>
      <c r="O2" s="61">
        <v>42.260764999999999</v>
      </c>
      <c r="P2" s="61">
        <v>2270.8195999999998</v>
      </c>
      <c r="Q2" s="61">
        <v>71.856514000000004</v>
      </c>
      <c r="R2" s="61">
        <v>1798.4721999999999</v>
      </c>
      <c r="S2" s="61">
        <v>242.89452</v>
      </c>
      <c r="T2" s="61">
        <v>18666.934000000001</v>
      </c>
      <c r="U2" s="61">
        <v>12.831920999999999</v>
      </c>
      <c r="V2" s="61">
        <v>52.110256</v>
      </c>
      <c r="W2" s="61">
        <v>847.17449999999997</v>
      </c>
      <c r="X2" s="61">
        <v>337.74642999999998</v>
      </c>
      <c r="Y2" s="61">
        <v>4.1772523000000001</v>
      </c>
      <c r="Z2" s="61">
        <v>3.3058831999999998</v>
      </c>
      <c r="AA2" s="61">
        <v>37.045493999999998</v>
      </c>
      <c r="AB2" s="61">
        <v>6.6032070000000003</v>
      </c>
      <c r="AC2" s="61">
        <v>1515.5922</v>
      </c>
      <c r="AD2" s="61">
        <v>19.379142999999999</v>
      </c>
      <c r="AE2" s="61">
        <v>5.9166280000000002</v>
      </c>
      <c r="AF2" s="61">
        <v>3.2264179999999998</v>
      </c>
      <c r="AG2" s="61">
        <v>1367.0146</v>
      </c>
      <c r="AH2" s="61">
        <v>830.67079999999999</v>
      </c>
      <c r="AI2" s="61">
        <v>536.34389999999996</v>
      </c>
      <c r="AJ2" s="61">
        <v>2528.8800999999999</v>
      </c>
      <c r="AK2" s="61">
        <v>16778.52</v>
      </c>
      <c r="AL2" s="61">
        <v>437.55385999999999</v>
      </c>
      <c r="AM2" s="61">
        <v>8231.4140000000007</v>
      </c>
      <c r="AN2" s="61">
        <v>306.96863000000002</v>
      </c>
      <c r="AO2" s="61">
        <v>39.820824000000002</v>
      </c>
      <c r="AP2" s="61">
        <v>30.540376999999999</v>
      </c>
      <c r="AQ2" s="61">
        <v>9.2804459999999995</v>
      </c>
      <c r="AR2" s="61">
        <v>26.871801000000001</v>
      </c>
      <c r="AS2" s="61">
        <v>1800.4736</v>
      </c>
      <c r="AT2" s="61">
        <v>1.9157598000000001E-2</v>
      </c>
      <c r="AU2" s="61">
        <v>6.3856187000000002</v>
      </c>
      <c r="AV2" s="61">
        <v>789.14080000000001</v>
      </c>
      <c r="AW2" s="61">
        <v>151.29532</v>
      </c>
      <c r="AX2" s="61">
        <v>0.59548350000000005</v>
      </c>
      <c r="AY2" s="61">
        <v>3.3418285999999999</v>
      </c>
      <c r="AZ2" s="61">
        <v>501.11779999999999</v>
      </c>
      <c r="BA2" s="61">
        <v>133.70797999999999</v>
      </c>
      <c r="BB2" s="61">
        <v>40.523719999999997</v>
      </c>
      <c r="BC2" s="61">
        <v>48.922974000000004</v>
      </c>
      <c r="BD2" s="61">
        <v>44.238334999999999</v>
      </c>
      <c r="BE2" s="61">
        <v>3.2439165000000001</v>
      </c>
      <c r="BF2" s="61">
        <v>16.582408999999998</v>
      </c>
      <c r="BG2" s="61">
        <v>0</v>
      </c>
      <c r="BH2" s="61">
        <v>5.1040000000000002E-2</v>
      </c>
      <c r="BI2" s="61">
        <v>3.8280000000000002E-2</v>
      </c>
      <c r="BJ2" s="61">
        <v>0.17800730000000001</v>
      </c>
      <c r="BK2" s="61">
        <v>0</v>
      </c>
      <c r="BL2" s="61">
        <v>0.94724569999999997</v>
      </c>
      <c r="BM2" s="61">
        <v>13.163551999999999</v>
      </c>
      <c r="BN2" s="61">
        <v>3.4759457</v>
      </c>
      <c r="BO2" s="61">
        <v>172.63289</v>
      </c>
      <c r="BP2" s="61">
        <v>38.483960000000003</v>
      </c>
      <c r="BQ2" s="61">
        <v>55.994520000000001</v>
      </c>
      <c r="BR2" s="61">
        <v>195.39608999999999</v>
      </c>
      <c r="BS2" s="61">
        <v>44.830868000000002</v>
      </c>
      <c r="BT2" s="61">
        <v>43.461905999999999</v>
      </c>
      <c r="BU2" s="61">
        <v>0.10886147</v>
      </c>
      <c r="BV2" s="61">
        <v>0.21228064999999999</v>
      </c>
      <c r="BW2" s="61">
        <v>2.8360896000000002</v>
      </c>
      <c r="BX2" s="61">
        <v>3.9211697999999999</v>
      </c>
      <c r="BY2" s="61">
        <v>0.25554895</v>
      </c>
      <c r="BZ2" s="61">
        <v>1.274842E-3</v>
      </c>
      <c r="CA2" s="61">
        <v>1.217482</v>
      </c>
      <c r="CB2" s="61">
        <v>0.15307483</v>
      </c>
      <c r="CC2" s="61">
        <v>0.21121474000000001</v>
      </c>
      <c r="CD2" s="61">
        <v>5.2252650000000003</v>
      </c>
      <c r="CE2" s="61">
        <v>0.14309315</v>
      </c>
      <c r="CF2" s="61">
        <v>0.87971586000000002</v>
      </c>
      <c r="CG2" s="61">
        <v>0</v>
      </c>
      <c r="CH2" s="61">
        <v>5.5359945000000001E-2</v>
      </c>
      <c r="CI2" s="61">
        <v>0</v>
      </c>
      <c r="CJ2" s="61">
        <v>11.632057</v>
      </c>
      <c r="CK2" s="61">
        <v>3.5158479999999999E-2</v>
      </c>
      <c r="CL2" s="61">
        <v>1.1457337999999999</v>
      </c>
      <c r="CM2" s="61">
        <v>11.790778</v>
      </c>
      <c r="CN2" s="61">
        <v>5321.7007000000003</v>
      </c>
      <c r="CO2" s="61">
        <v>9517.0939999999991</v>
      </c>
      <c r="CP2" s="61">
        <v>7677.3247000000001</v>
      </c>
      <c r="CQ2" s="61">
        <v>2344.2094999999999</v>
      </c>
      <c r="CR2" s="61">
        <v>1137.0616</v>
      </c>
      <c r="CS2" s="61">
        <v>711.56280000000004</v>
      </c>
      <c r="CT2" s="61">
        <v>5467.8584000000001</v>
      </c>
      <c r="CU2" s="61">
        <v>3905.0412999999999</v>
      </c>
      <c r="CV2" s="61">
        <v>1922.1584</v>
      </c>
      <c r="CW2" s="61">
        <v>4732.6513999999997</v>
      </c>
      <c r="CX2" s="61">
        <v>1260.7456</v>
      </c>
      <c r="CY2" s="61">
        <v>6038.1923999999999</v>
      </c>
      <c r="CZ2" s="61">
        <v>3734.8780000000002</v>
      </c>
      <c r="DA2" s="61">
        <v>8659.7540000000008</v>
      </c>
      <c r="DB2" s="61">
        <v>7241.5159999999996</v>
      </c>
      <c r="DC2" s="61">
        <v>13624.513999999999</v>
      </c>
      <c r="DD2" s="61">
        <v>21607.120999999999</v>
      </c>
      <c r="DE2" s="61">
        <v>5117.701</v>
      </c>
      <c r="DF2" s="61">
        <v>6889.6143000000002</v>
      </c>
      <c r="DG2" s="61">
        <v>5206.8249999999998</v>
      </c>
      <c r="DH2" s="61">
        <v>209.559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133.70797999999999</v>
      </c>
      <c r="B6">
        <f>BB2</f>
        <v>40.523719999999997</v>
      </c>
      <c r="C6">
        <f>BC2</f>
        <v>48.922974000000004</v>
      </c>
      <c r="D6">
        <f>BD2</f>
        <v>44.238334999999999</v>
      </c>
    </row>
    <row r="7" spans="1:113" x14ac:dyDescent="0.4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25945</v>
      </c>
      <c r="C2" s="56">
        <f ca="1">YEAR(TODAY())-YEAR(B2)+IF(TODAY()&gt;=DATE(YEAR(TODAY()),MONTH(B2),DAY(B2)),0,-1)</f>
        <v>49</v>
      </c>
      <c r="E2" s="52">
        <v>171.2</v>
      </c>
      <c r="F2" s="53" t="s">
        <v>39</v>
      </c>
      <c r="G2" s="52">
        <v>58</v>
      </c>
      <c r="H2" s="51" t="s">
        <v>41</v>
      </c>
      <c r="I2" s="72">
        <f>ROUND(G3/E3^2,1)</f>
        <v>19.8</v>
      </c>
    </row>
    <row r="3" spans="1:9" x14ac:dyDescent="0.4">
      <c r="E3" s="51">
        <f>E2/100</f>
        <v>1.712</v>
      </c>
      <c r="F3" s="51" t="s">
        <v>40</v>
      </c>
      <c r="G3" s="51">
        <f>G2</f>
        <v>58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43860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이권식, ID : H1310045)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20일 11:36:43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332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43860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49</v>
      </c>
      <c r="G12" s="137"/>
      <c r="H12" s="137"/>
      <c r="I12" s="137"/>
      <c r="K12" s="128">
        <f>'개인정보 및 신체계측 입력'!E2</f>
        <v>171.2</v>
      </c>
      <c r="L12" s="129"/>
      <c r="M12" s="122">
        <f>'개인정보 및 신체계측 입력'!G2</f>
        <v>58</v>
      </c>
      <c r="N12" s="123"/>
      <c r="O12" s="118" t="s">
        <v>271</v>
      </c>
      <c r="P12" s="112"/>
      <c r="Q12" s="115">
        <f>'개인정보 및 신체계측 입력'!I2</f>
        <v>19.8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이권식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61.75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14.621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23.628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13.6</v>
      </c>
      <c r="L72" s="36" t="s">
        <v>53</v>
      </c>
      <c r="M72" s="36">
        <f>ROUND('DRIs DATA'!K8,1)</f>
        <v>16.3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239.8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434.25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337.75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440.21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170.88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1118.57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398.21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2400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2020-05-20T04:35:16Z</dcterms:modified>
</cp:coreProperties>
</file>