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15360" windowHeight="92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<sst xmlns="http://schemas.openxmlformats.org/spreadsheetml/2006/main" count="692" uniqueCount="337">
  <si>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</si>
  <si>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</si>
  <si>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</si>
  <si>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</si>
  <si>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</si>
  <si>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</si>
  <si>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</si>
  <si>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</si>
  <si>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</si>
  <si>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</si>
  <si>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</si>
  <si>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</si>
  <si>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</si>
  <si>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</si>
  <si>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</si>
  <si>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</si>
  <si>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</si>
  <si>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</si>
  <si>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</si>
  <si>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</si>
  <si>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</si>
  <si>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</si>
  <si>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</si>
  <si>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</si>
  <si>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</si>
  <si>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</si>
  <si>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</si>
  <si>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</si>
  <si>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</si>
  <si>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</si>
  <si>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</si>
  <si>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</si>
  <si>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</si>
  <si>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</si>
  <si>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</si>
  <si>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</si>
  <si>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</si>
  <si>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</si>
  <si>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</si>
  <si>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</si>
  <si>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</si>
  <si>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</si>
  <si>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</si>
  <si>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</si>
  <si>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</si>
  <si>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</si>
  <si>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</si>
  <si>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</si>
  <si>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</si>
  <si>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</si>
  <si>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</si>
  <si>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</si>
  <si>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</si>
  <si>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</si>
  <si>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</si>
  <si>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</si>
  <si>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</si>
  <si>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</si>
  <si>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</si>
  <si>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</si>
  <si>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</si>
  <si>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</si>
  <si>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</si>
  <si>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</si>
  <si>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</si>
  <si>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</si>
  <si>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</si>
  <si>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</si>
  <si>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</si>
  <si>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</si>
  <si>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</si>
  <si>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</si>
  <si>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</si>
  <si>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</si>
  <si>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</si>
  <si>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</si>
  <si>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</si>
  <si>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</si>
  <si>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</si>
  <si>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</si>
  <si>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</si>
  <si>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</si>
  <si>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</si>
  <si>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</si>
  <si>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</si>
  <si>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</si>
  <si>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</si>
  <si>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</si>
  <si>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</si>
  <si>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</si>
  <si>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</si>
  <si>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</si>
  <si>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</si>
  <si>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</si>
  <si>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</si>
  <si>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</si>
  <si>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</si>
  <si>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</si>
  <si>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</si>
  <si>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</si>
  <si>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</si>
  <si>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</si>
  <si>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</si>
  <si>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</si>
  <si>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</si>
  <si>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</si>
  <si>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</si>
  <si>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</si>
  <si>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</si>
  <si>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</si>
  <si>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</si>
  <si>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</si>
  <si>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</si>
  <si>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</si>
  <si>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</si>
  <si>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</si>
  <si>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</si>
  <si>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</si>
  <si>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</si>
  <si>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</si>
  <si>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</si>
  <si>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</si>
  <si>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</si>
  <si>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</si>
  <si>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</si>
  <si>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</si>
  <si>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</si>
  <si>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</si>
  <si>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</si>
  <si>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</si>
  <si>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</si>
  <si>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</si>
  <si>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</si>
  <si>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</si>
  <si>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</si>
  <si>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</si>
  <si>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</si>
  <si>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</si>
  <si>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</si>
  <si>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</si>
  <si>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</si>
  <si>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</si>
  <si>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</si>
  <si>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</si>
  <si>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</si>
  <si>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</si>
  <si>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</si>
  <si>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</si>
  <si>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</si>
  <si>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</si>
  <si>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</si>
  <si>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</si>
  <si>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</si>
  <si>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</si>
  <si>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</si>
  <si>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</si>
  <si>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</si>
  <si>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</si>
  <si>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</si>
  <si>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</si>
  <si>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</si>
  <si>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</si>
  <si>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</si>
  <si>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</si>
  <si>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</si>
  <si>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</si>
  <si>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</si>
  <si>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</si>
  <si>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</si>
  <si>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</si>
  <si>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</si>
  <si>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</si>
  <si>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</si>
  <si>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</si>
  <si>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</si>
  <si>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</si>
  <si>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</si>
  <si>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</si>
  <si>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</si>
  <si>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</si>
  <si>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</si>
  <si>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</si>
  <si>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</si>
  <si>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</si>
  <si>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</si>
  <si>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</si>
  <si>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</si>
  <si>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</si>
  <si>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</si>
  <si>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</si>
  <si>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</si>
  <si>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</si>
  <si>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</si>
  <si>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</si>
  <si>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</si>
  <si>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</si>
  <si>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</si>
  <si>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</si>
  <si>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</si>
  <si>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</si>
  <si>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</si>
  <si>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</si>
  <si>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</si>
  <si>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</si>
  <si>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</si>
  <si>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</si>
  <si>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</si>
  <si>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</si>
  <si>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</si>
  <si>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</si>
  <si>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</si>
  <si>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</si>
  <si>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</si>
  <si>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</si>
  <si>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</si>
  <si>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</si>
  <si>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</si>
  <si>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</si>
  <si>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</si>
  <si>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</si>
  <si>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</si>
  <si>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</si>
  <si>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</si>
  <si>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</si>
  <si>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</si>
  <si>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</si>
  <si>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</si>
  <si>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</si>
  <si>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</si>
  <si>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</si>
  <si>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</si>
  <si>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</si>
  <si>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</si>
  <si>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</si>
  <si>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</si>
  <si>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</si>
  <si>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</si>
  <si>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</si>
  <si>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</si>
  <si>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</si>
  <si>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</si>
  <si>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</si>
  <si>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</si>
  <si>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</si>
  <si>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</si>
  <si>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</si>
  <si>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</si>
  <si>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</si>
  <si>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</si>
  <si>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</si>
  <si>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</si>
  <si>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</si>
  <si>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</si>
  <si>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</si>
  <si>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</si>
  <si>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</si>
  <si>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</si>
  <si>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</si>
  <si>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</si>
  <si>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</si>
  <si>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</si>
  <si>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</si>
  <si>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</si>
  <si>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</si>
  <si>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</si>
  <si>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</si>
  <si>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</si>
  <si>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</si>
  <si>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</si>
  <si>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</si>
  <si>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</si>
  <si>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</si>
  <si>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</si>
  <si>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</si>
  <si>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</si>
  <si>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</si>
  <si>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</si>
  <si>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</si>
  <si>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</si>
  <si>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</si>
  <si>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</si>
  <si>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</si>
  <si>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</si>
  <si>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</si>
  <si>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</si>
  <si>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</si>
  <si>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</si>
  <si>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</si>
  <si>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</si>
  <si>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</si>
  <si>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</si>
  <si>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</si>
  <si>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</si>
  <si>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</si>
  <si>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</si>
  <si>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</si>
  <si>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</si>
  <si>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</si>
  <si>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</si>
  <si>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</si>
  <si>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</si>
  <si>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</si>
  <si>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</si>
  <si>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</si>
  <si>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</si>
  <si>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</si>
  <si>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</si>
  <si>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</si>
  <si>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</si>
  <si>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</si>
  <si>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</si>
  <si>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</si>
  <si>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</si>
  <si>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</si>
  <si>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</si>
  <si>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</si>
  <si>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</si>
  <si>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</si>
  <si>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</si>
  <si>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</si>
  <si>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</si>
  <si>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</si>
  <si>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</si>
  <si>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</si>
  <si>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</si>
  <si>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</si>
  <si>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</si>
  <si>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</si>
  <si>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천민영, ID : H1310051)</t>
  </si>
  <si>
    <t>출력시각</t>
    <phoneticPr fontId="1" type="noConversion"/>
  </si>
  <si>
    <t>2020년 05월 13일 10:32:11</t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</si>
  <si>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</si>
  <si>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</si>
  <si>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</si>
  <si>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H1310051</t>
  </si>
  <si>
    <t>천민영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</si>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</sst>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91.872314000000003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9893528"/>
        <c:axId val="349893920"/>
      </c:barChart>
      <c:catAx>
        <c:axId val="34989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9893920"/>
        <c:crosses val="autoZero"/>
        <c:auto val="1"/>
        <c:lblAlgn val="ctr"/>
        <c:lblOffset val="100"/>
        <c:noMultiLvlLbl val="0"/>
      </c:catAx>
      <c:valAx>
        <c:axId val="34989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989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4.2053694999999998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745264"/>
        <c:axId val="409745656"/>
      </c:barChart>
      <c:catAx>
        <c:axId val="40974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745656"/>
        <c:crosses val="autoZero"/>
        <c:auto val="1"/>
        <c:lblAlgn val="ctr"/>
        <c:lblOffset val="100"/>
        <c:noMultiLvlLbl val="0"/>
      </c:catAx>
      <c:valAx>
        <c:axId val="409745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74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6.8961344000000002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746440"/>
        <c:axId val="409746832"/>
      </c:barChart>
      <c:catAx>
        <c:axId val="40974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746832"/>
        <c:crosses val="autoZero"/>
        <c:auto val="1"/>
        <c:lblAlgn val="ctr"/>
        <c:lblOffset val="100"/>
        <c:noMultiLvlLbl val="0"/>
      </c:catAx>
      <c:valAx>
        <c:axId val="40974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74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1672.9945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747616"/>
        <c:axId val="409748008"/>
      </c:barChart>
      <c:catAx>
        <c:axId val="40974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748008"/>
        <c:crosses val="autoZero"/>
        <c:auto val="1"/>
        <c:lblAlgn val="ctr"/>
        <c:lblOffset val="100"/>
        <c:noMultiLvlLbl val="0"/>
      </c:catAx>
      <c:valAx>
        <c:axId val="40974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74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4858.5844999999999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748792"/>
        <c:axId val="409749184"/>
      </c:barChart>
      <c:catAx>
        <c:axId val="40974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749184"/>
        <c:crosses val="autoZero"/>
        <c:auto val="1"/>
        <c:lblAlgn val="ctr"/>
        <c:lblOffset val="100"/>
        <c:noMultiLvlLbl val="0"/>
      </c:catAx>
      <c:valAx>
        <c:axId val="409749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74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288.88760000000002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749968"/>
        <c:axId val="409750360"/>
      </c:barChart>
      <c:catAx>
        <c:axId val="40974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750360"/>
        <c:crosses val="autoZero"/>
        <c:auto val="1"/>
        <c:lblAlgn val="ctr"/>
        <c:lblOffset val="100"/>
        <c:noMultiLvlLbl val="0"/>
      </c:catAx>
      <c:valAx>
        <c:axId val="40975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74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210.67944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751144"/>
        <c:axId val="409751536"/>
      </c:barChart>
      <c:catAx>
        <c:axId val="40975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751536"/>
        <c:crosses val="autoZero"/>
        <c:auto val="1"/>
        <c:lblAlgn val="ctr"/>
        <c:lblOffset val="100"/>
        <c:noMultiLvlLbl val="0"/>
      </c:catAx>
      <c:valAx>
        <c:axId val="40975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75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15.157769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752320"/>
        <c:axId val="412163768"/>
      </c:barChart>
      <c:catAx>
        <c:axId val="40975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163768"/>
        <c:crosses val="autoZero"/>
        <c:auto val="1"/>
        <c:lblAlgn val="ctr"/>
        <c:lblOffset val="100"/>
        <c:noMultiLvlLbl val="0"/>
      </c:catAx>
      <c:valAx>
        <c:axId val="412163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75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2583.6945999999998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164552"/>
        <c:axId val="412164944"/>
      </c:barChart>
      <c:catAx>
        <c:axId val="41216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164944"/>
        <c:crosses val="autoZero"/>
        <c:auto val="1"/>
        <c:lblAlgn val="ctr"/>
        <c:lblOffset val="100"/>
        <c:noMultiLvlLbl val="0"/>
      </c:catAx>
      <c:valAx>
        <c:axId val="4121649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16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0.30745724000000002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165728"/>
        <c:axId val="412166120"/>
      </c:barChart>
      <c:catAx>
        <c:axId val="4121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166120"/>
        <c:crosses val="autoZero"/>
        <c:auto val="1"/>
        <c:lblAlgn val="ctr"/>
        <c:lblOffset val="100"/>
        <c:noMultiLvlLbl val="0"/>
      </c:catAx>
      <c:valAx>
        <c:axId val="41216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1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4.0040602999999999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166904"/>
        <c:axId val="412167296"/>
      </c:barChart>
      <c:catAx>
        <c:axId val="41216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167296"/>
        <c:crosses val="autoZero"/>
        <c:auto val="1"/>
        <c:lblAlgn val="ctr"/>
        <c:lblOffset val="100"/>
        <c:noMultiLvlLbl val="0"/>
      </c:catAx>
      <c:valAx>
        <c:axId val="412167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16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45.208984000000001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9894704"/>
        <c:axId val="349895096"/>
      </c:barChart>
      <c:catAx>
        <c:axId val="34989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9895096"/>
        <c:crosses val="autoZero"/>
        <c:auto val="1"/>
        <c:lblAlgn val="ctr"/>
        <c:lblOffset val="100"/>
        <c:noMultiLvlLbl val="0"/>
      </c:catAx>
      <c:valAx>
        <c:axId val="349895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989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456.7475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168472"/>
        <c:axId val="412168864"/>
      </c:barChart>
      <c:catAx>
        <c:axId val="41216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168864"/>
        <c:crosses val="autoZero"/>
        <c:auto val="1"/>
        <c:lblAlgn val="ctr"/>
        <c:lblOffset val="100"/>
        <c:noMultiLvlLbl val="0"/>
      </c:catAx>
      <c:valAx>
        <c:axId val="41216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16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87.150049999999993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169256"/>
        <c:axId val="412169648"/>
      </c:barChart>
      <c:catAx>
        <c:axId val="41216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169648"/>
        <c:crosses val="autoZero"/>
        <c:auto val="1"/>
        <c:lblAlgn val="ctr"/>
        <c:lblOffset val="100"/>
        <c:noMultiLvlLbl val="0"/>
      </c:catAx>
      <c:valAx>
        <c:axId val="41216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16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5.5119999999999996</c:v>
                </c:pt>
                <c:pt idx="1">
                  <c:v>19.309999999999999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2170432"/>
        <c:axId val="412170824"/>
      </c:barChart>
      <c:catAx>
        <c:axId val="41217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170824"/>
        <c:crosses val="autoZero"/>
        <c:auto val="1"/>
        <c:lblAlgn val="ctr"/>
        <c:lblOffset val="100"/>
        <c:noMultiLvlLbl val="0"/>
      </c:catAx>
      <c:valAx>
        <c:axId val="41217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17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20.993631000000001</c:v>
                </c:pt>
                <c:pt idx="1">
                  <c:v>27.015732</c:v>
                </c:pt>
                <c:pt idx="2">
                  <c:v>33.089123000000001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1092.7570000000001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367840"/>
        <c:axId val="415368232"/>
      </c:barChart>
      <c:catAx>
        <c:axId val="41536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368232"/>
        <c:crosses val="autoZero"/>
        <c:auto val="1"/>
        <c:lblAlgn val="ctr"/>
        <c:lblOffset val="100"/>
        <c:noMultiLvlLbl val="0"/>
      </c:catAx>
      <c:valAx>
        <c:axId val="415368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3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34.383408000000003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369016"/>
        <c:axId val="415369408"/>
      </c:barChart>
      <c:catAx>
        <c:axId val="41536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369408"/>
        <c:crosses val="autoZero"/>
        <c:auto val="1"/>
        <c:lblAlgn val="ctr"/>
        <c:lblOffset val="100"/>
        <c:noMultiLvlLbl val="0"/>
      </c:catAx>
      <c:valAx>
        <c:axId val="41536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36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67.028000000000006</c:v>
                </c:pt>
                <c:pt idx="1">
                  <c:v>15.237</c:v>
                </c:pt>
                <c:pt idx="2">
                  <c:v>17.734999999999999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5370192"/>
        <c:axId val="415370584"/>
      </c:barChart>
      <c:catAx>
        <c:axId val="41537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370584"/>
        <c:crosses val="autoZero"/>
        <c:auto val="1"/>
        <c:lblAlgn val="ctr"/>
        <c:lblOffset val="100"/>
        <c:noMultiLvlLbl val="0"/>
      </c:catAx>
      <c:valAx>
        <c:axId val="41537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37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2433.4697000000001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371368"/>
        <c:axId val="415371760"/>
      </c:barChart>
      <c:catAx>
        <c:axId val="415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371760"/>
        <c:crosses val="autoZero"/>
        <c:auto val="1"/>
        <c:lblAlgn val="ctr"/>
        <c:lblOffset val="100"/>
        <c:noMultiLvlLbl val="0"/>
      </c:catAx>
      <c:valAx>
        <c:axId val="415371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37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282.1848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372544"/>
        <c:axId val="415372936"/>
      </c:barChart>
      <c:catAx>
        <c:axId val="41537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372936"/>
        <c:crosses val="autoZero"/>
        <c:auto val="1"/>
        <c:lblAlgn val="ctr"/>
        <c:lblOffset val="100"/>
        <c:noMultiLvlLbl val="0"/>
      </c:catAx>
      <c:valAx>
        <c:axId val="41537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37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981.07309999999995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373720"/>
        <c:axId val="415374112"/>
      </c:barChart>
      <c:catAx>
        <c:axId val="41537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374112"/>
        <c:crosses val="autoZero"/>
        <c:auto val="1"/>
        <c:lblAlgn val="ctr"/>
        <c:lblOffset val="100"/>
        <c:noMultiLvlLbl val="0"/>
      </c:catAx>
      <c:valAx>
        <c:axId val="41537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37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5.7039809999999997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942584"/>
        <c:axId val="411942976"/>
      </c:barChart>
      <c:catAx>
        <c:axId val="41194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942976"/>
        <c:crosses val="autoZero"/>
        <c:auto val="1"/>
        <c:lblAlgn val="ctr"/>
        <c:lblOffset val="100"/>
        <c:noMultiLvlLbl val="0"/>
      </c:catAx>
      <c:valAx>
        <c:axId val="41194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94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7319.0902999999998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374896"/>
        <c:axId val="414842136"/>
      </c:barChart>
      <c:catAx>
        <c:axId val="41537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842136"/>
        <c:crosses val="autoZero"/>
        <c:auto val="1"/>
        <c:lblAlgn val="ctr"/>
        <c:lblOffset val="100"/>
        <c:noMultiLvlLbl val="0"/>
      </c:catAx>
      <c:valAx>
        <c:axId val="41484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37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28.819800999999998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842920"/>
        <c:axId val="414843312"/>
      </c:barChart>
      <c:catAx>
        <c:axId val="41484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843312"/>
        <c:crosses val="autoZero"/>
        <c:auto val="1"/>
        <c:lblAlgn val="ctr"/>
        <c:lblOffset val="100"/>
        <c:noMultiLvlLbl val="0"/>
      </c:catAx>
      <c:valAx>
        <c:axId val="41484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84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3.5076368000000002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844096"/>
        <c:axId val="414844488"/>
      </c:barChart>
      <c:catAx>
        <c:axId val="41484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844488"/>
        <c:crosses val="autoZero"/>
        <c:auto val="1"/>
        <c:lblAlgn val="ctr"/>
        <c:lblOffset val="100"/>
        <c:noMultiLvlLbl val="0"/>
      </c:catAx>
      <c:valAx>
        <c:axId val="41484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8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376.52100000000002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943760"/>
        <c:axId val="411944152"/>
      </c:barChart>
      <c:catAx>
        <c:axId val="41194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944152"/>
        <c:crosses val="autoZero"/>
        <c:auto val="1"/>
        <c:lblAlgn val="ctr"/>
        <c:lblOffset val="100"/>
        <c:noMultiLvlLbl val="0"/>
      </c:catAx>
      <c:valAx>
        <c:axId val="41194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94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2.2233426999999999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944936"/>
        <c:axId val="411945328"/>
      </c:barChart>
      <c:catAx>
        <c:axId val="41194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945328"/>
        <c:crosses val="autoZero"/>
        <c:auto val="1"/>
        <c:lblAlgn val="ctr"/>
        <c:lblOffset val="100"/>
        <c:noMultiLvlLbl val="0"/>
      </c:catAx>
      <c:valAx>
        <c:axId val="411945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94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22.767094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946112"/>
        <c:axId val="411946504"/>
      </c:barChart>
      <c:catAx>
        <c:axId val="41194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946504"/>
        <c:crosses val="autoZero"/>
        <c:auto val="1"/>
        <c:lblAlgn val="ctr"/>
        <c:lblOffset val="100"/>
        <c:noMultiLvlLbl val="0"/>
      </c:catAx>
      <c:valAx>
        <c:axId val="41194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94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3.5076368000000002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947288"/>
        <c:axId val="411947680"/>
      </c:barChart>
      <c:catAx>
        <c:axId val="41194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947680"/>
        <c:crosses val="autoZero"/>
        <c:auto val="1"/>
        <c:lblAlgn val="ctr"/>
        <c:lblOffset val="100"/>
        <c:noMultiLvlLbl val="0"/>
      </c:catAx>
      <c:valAx>
        <c:axId val="41194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94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822.88904000000002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948464"/>
        <c:axId val="411948856"/>
      </c:barChart>
      <c:catAx>
        <c:axId val="41194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948856"/>
        <c:crosses val="autoZero"/>
        <c:auto val="1"/>
        <c:lblAlgn val="ctr"/>
        <c:lblOffset val="100"/>
        <c:noMultiLvlLbl val="0"/>
      </c:catAx>
      <c:valAx>
        <c:axId val="411948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94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23.243694000000001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949640"/>
        <c:axId val="411950032"/>
      </c:barChart>
      <c:catAx>
        <c:axId val="41194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950032"/>
        <c:crosses val="autoZero"/>
        <c:auto val="1"/>
        <c:lblAlgn val="ctr"/>
        <c:lblOffset val="100"/>
        <c:noMultiLvlLbl val="0"/>
      </c:catAx>
      <c:valAx>
        <c:axId val="41195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94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천민영, ID : H1310051)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10:32:11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1900</v>
      </c>
      <c r="C6" s="59">
        <f>'DRIs DATA 입력'!C6</f>
        <v>2433.4697000000001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91.872314000000003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45.208984000000001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67.028000000000006</v>
      </c>
      <c r="G8" s="59">
        <f>'DRIs DATA 입력'!G8</f>
        <v>15.237</v>
      </c>
      <c r="H8" s="59">
        <f>'DRIs DATA 입력'!H8</f>
        <v>17.734999999999999</v>
      </c>
      <c r="I8" s="46"/>
      <c r="J8" s="59" t="s">
        <v>216</v>
      </c>
      <c r="K8" s="59">
        <f>'DRIs DATA 입력'!K8</f>
        <v>5.5119999999999996</v>
      </c>
      <c r="L8" s="59">
        <f>'DRIs DATA 입력'!L8</f>
        <v>19.309999999999999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1092.7570000000001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34.383408000000003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5.7039809999999997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376.52100000000002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282.1848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2.4920406000000002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2.2233426999999999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22.767094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3.5076368000000002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822.88904000000002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23.243694000000001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4.2053694999999998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6.8961344000000002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981.07309999999995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1672.9945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7319.0902999999998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4858.5844999999999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288.88760000000002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210.67944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28.819800999999998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15.157769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2583.6945999999998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0.30745724000000002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4.0040602999999999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456.7475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87.150049999999993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327</v>
      </c>
      <c r="B1" s="61" t="s">
        <v>328</v>
      </c>
      <c r="G1" s="62" t="s">
        <v>329</v>
      </c>
      <c r="H1" s="61" t="s">
        <v>330</v>
      </c>
    </row>
    <row r="3" spans="1:27" x14ac:dyDescent="0.4">
      <c r="A3" s="71" t="s">
        <v>275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276</v>
      </c>
      <c r="B4" s="69"/>
      <c r="C4" s="69"/>
      <c r="E4" s="66" t="s">
        <v>277</v>
      </c>
      <c r="F4" s="67"/>
      <c r="G4" s="67"/>
      <c r="H4" s="68"/>
      <c r="J4" s="66" t="s">
        <v>278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279</v>
      </c>
      <c r="V4" s="69"/>
      <c r="W4" s="69"/>
      <c r="X4" s="69"/>
      <c r="Y4" s="69"/>
      <c r="Z4" s="69"/>
    </row>
    <row r="5" spans="1:27" x14ac:dyDescent="0.4">
      <c r="A5" s="65"/>
      <c r="B5" s="65" t="s">
        <v>280</v>
      </c>
      <c r="C5" s="65" t="s">
        <v>281</v>
      </c>
      <c r="E5" s="65"/>
      <c r="F5" s="65" t="s">
        <v>50</v>
      </c>
      <c r="G5" s="65" t="s">
        <v>331</v>
      </c>
      <c r="H5" s="65" t="s">
        <v>46</v>
      </c>
      <c r="J5" s="65"/>
      <c r="K5" s="65" t="s">
        <v>282</v>
      </c>
      <c r="L5" s="65" t="s">
        <v>332</v>
      </c>
      <c r="N5" s="65"/>
      <c r="O5" s="65" t="s">
        <v>333</v>
      </c>
      <c r="P5" s="65" t="s">
        <v>283</v>
      </c>
      <c r="Q5" s="65" t="s">
        <v>284</v>
      </c>
      <c r="R5" s="65" t="s">
        <v>285</v>
      </c>
      <c r="S5" s="65" t="s">
        <v>281</v>
      </c>
      <c r="U5" s="65"/>
      <c r="V5" s="65" t="s">
        <v>333</v>
      </c>
      <c r="W5" s="65" t="s">
        <v>283</v>
      </c>
      <c r="X5" s="65" t="s">
        <v>284</v>
      </c>
      <c r="Y5" s="65" t="s">
        <v>285</v>
      </c>
      <c r="Z5" s="65" t="s">
        <v>281</v>
      </c>
    </row>
    <row r="6" spans="1:27" x14ac:dyDescent="0.4">
      <c r="A6" s="65" t="s">
        <v>276</v>
      </c>
      <c r="B6" s="65">
        <v>1900</v>
      </c>
      <c r="C6" s="65">
        <v>2433.4697000000001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287</v>
      </c>
      <c r="O6" s="65">
        <v>40</v>
      </c>
      <c r="P6" s="65">
        <v>50</v>
      </c>
      <c r="Q6" s="65">
        <v>0</v>
      </c>
      <c r="R6" s="65">
        <v>0</v>
      </c>
      <c r="S6" s="65">
        <v>91.872314000000003</v>
      </c>
      <c r="U6" s="65" t="s">
        <v>288</v>
      </c>
      <c r="V6" s="65">
        <v>0</v>
      </c>
      <c r="W6" s="65">
        <v>0</v>
      </c>
      <c r="X6" s="65">
        <v>20</v>
      </c>
      <c r="Y6" s="65">
        <v>0</v>
      </c>
      <c r="Z6" s="65">
        <v>45.208984000000001</v>
      </c>
    </row>
    <row r="7" spans="1:27" x14ac:dyDescent="0.4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4">
      <c r="E8" s="65" t="s">
        <v>290</v>
      </c>
      <c r="F8" s="65">
        <v>67.028000000000006</v>
      </c>
      <c r="G8" s="65">
        <v>15.237</v>
      </c>
      <c r="H8" s="65">
        <v>17.734999999999999</v>
      </c>
      <c r="J8" s="65" t="s">
        <v>290</v>
      </c>
      <c r="K8" s="65">
        <v>5.5119999999999996</v>
      </c>
      <c r="L8" s="65">
        <v>19.309999999999999</v>
      </c>
    </row>
    <row r="13" spans="1:27" x14ac:dyDescent="0.4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294</v>
      </c>
      <c r="P14" s="69"/>
      <c r="Q14" s="69"/>
      <c r="R14" s="69"/>
      <c r="S14" s="69"/>
      <c r="T14" s="69"/>
      <c r="V14" s="69" t="s">
        <v>295</v>
      </c>
      <c r="W14" s="69"/>
      <c r="X14" s="69"/>
      <c r="Y14" s="69"/>
      <c r="Z14" s="69"/>
      <c r="AA14" s="69"/>
    </row>
    <row r="15" spans="1:27" x14ac:dyDescent="0.4">
      <c r="A15" s="65"/>
      <c r="B15" s="65" t="s">
        <v>333</v>
      </c>
      <c r="C15" s="65" t="s">
        <v>283</v>
      </c>
      <c r="D15" s="65" t="s">
        <v>284</v>
      </c>
      <c r="E15" s="65" t="s">
        <v>285</v>
      </c>
      <c r="F15" s="65" t="s">
        <v>281</v>
      </c>
      <c r="H15" s="65"/>
      <c r="I15" s="65" t="s">
        <v>333</v>
      </c>
      <c r="J15" s="65" t="s">
        <v>283</v>
      </c>
      <c r="K15" s="65" t="s">
        <v>284</v>
      </c>
      <c r="L15" s="65" t="s">
        <v>285</v>
      </c>
      <c r="M15" s="65" t="s">
        <v>281</v>
      </c>
      <c r="O15" s="65"/>
      <c r="P15" s="65" t="s">
        <v>333</v>
      </c>
      <c r="Q15" s="65" t="s">
        <v>283</v>
      </c>
      <c r="R15" s="65" t="s">
        <v>284</v>
      </c>
      <c r="S15" s="65" t="s">
        <v>285</v>
      </c>
      <c r="T15" s="65" t="s">
        <v>281</v>
      </c>
      <c r="V15" s="65"/>
      <c r="W15" s="65" t="s">
        <v>333</v>
      </c>
      <c r="X15" s="65" t="s">
        <v>283</v>
      </c>
      <c r="Y15" s="65" t="s">
        <v>284</v>
      </c>
      <c r="Z15" s="65" t="s">
        <v>285</v>
      </c>
      <c r="AA15" s="65" t="s">
        <v>281</v>
      </c>
    </row>
    <row r="16" spans="1:27" x14ac:dyDescent="0.4">
      <c r="A16" s="65" t="s">
        <v>296</v>
      </c>
      <c r="B16" s="65">
        <v>450</v>
      </c>
      <c r="C16" s="65">
        <v>650</v>
      </c>
      <c r="D16" s="65">
        <v>0</v>
      </c>
      <c r="E16" s="65">
        <v>3000</v>
      </c>
      <c r="F16" s="65">
        <v>1092.7570000000001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34.383408000000003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5.7039809999999997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376.52100000000002</v>
      </c>
    </row>
    <row r="23" spans="1:62" x14ac:dyDescent="0.4">
      <c r="A23" s="70" t="s">
        <v>297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298</v>
      </c>
      <c r="B24" s="69"/>
      <c r="C24" s="69"/>
      <c r="D24" s="69"/>
      <c r="E24" s="69"/>
      <c r="F24" s="69"/>
      <c r="H24" s="69" t="s">
        <v>299</v>
      </c>
      <c r="I24" s="69"/>
      <c r="J24" s="69"/>
      <c r="K24" s="69"/>
      <c r="L24" s="69"/>
      <c r="M24" s="69"/>
      <c r="O24" s="69" t="s">
        <v>300</v>
      </c>
      <c r="P24" s="69"/>
      <c r="Q24" s="69"/>
      <c r="R24" s="69"/>
      <c r="S24" s="69"/>
      <c r="T24" s="69"/>
      <c r="V24" s="69" t="s">
        <v>301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304</v>
      </c>
      <c r="AR24" s="69"/>
      <c r="AS24" s="69"/>
      <c r="AT24" s="69"/>
      <c r="AU24" s="69"/>
      <c r="AV24" s="69"/>
      <c r="AX24" s="69" t="s">
        <v>305</v>
      </c>
      <c r="AY24" s="69"/>
      <c r="AZ24" s="69"/>
      <c r="BA24" s="69"/>
      <c r="BB24" s="69"/>
      <c r="BC24" s="69"/>
      <c r="BE24" s="69" t="s">
        <v>306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333</v>
      </c>
      <c r="C25" s="65" t="s">
        <v>283</v>
      </c>
      <c r="D25" s="65" t="s">
        <v>284</v>
      </c>
      <c r="E25" s="65" t="s">
        <v>285</v>
      </c>
      <c r="F25" s="65" t="s">
        <v>281</v>
      </c>
      <c r="H25" s="65"/>
      <c r="I25" s="65" t="s">
        <v>333</v>
      </c>
      <c r="J25" s="65" t="s">
        <v>283</v>
      </c>
      <c r="K25" s="65" t="s">
        <v>284</v>
      </c>
      <c r="L25" s="65" t="s">
        <v>285</v>
      </c>
      <c r="M25" s="65" t="s">
        <v>281</v>
      </c>
      <c r="O25" s="65"/>
      <c r="P25" s="65" t="s">
        <v>333</v>
      </c>
      <c r="Q25" s="65" t="s">
        <v>283</v>
      </c>
      <c r="R25" s="65" t="s">
        <v>284</v>
      </c>
      <c r="S25" s="65" t="s">
        <v>285</v>
      </c>
      <c r="T25" s="65" t="s">
        <v>281</v>
      </c>
      <c r="V25" s="65"/>
      <c r="W25" s="65" t="s">
        <v>333</v>
      </c>
      <c r="X25" s="65" t="s">
        <v>283</v>
      </c>
      <c r="Y25" s="65" t="s">
        <v>284</v>
      </c>
      <c r="Z25" s="65" t="s">
        <v>285</v>
      </c>
      <c r="AA25" s="65" t="s">
        <v>281</v>
      </c>
      <c r="AC25" s="65"/>
      <c r="AD25" s="65" t="s">
        <v>333</v>
      </c>
      <c r="AE25" s="65" t="s">
        <v>283</v>
      </c>
      <c r="AF25" s="65" t="s">
        <v>284</v>
      </c>
      <c r="AG25" s="65" t="s">
        <v>285</v>
      </c>
      <c r="AH25" s="65" t="s">
        <v>281</v>
      </c>
      <c r="AJ25" s="65"/>
      <c r="AK25" s="65" t="s">
        <v>333</v>
      </c>
      <c r="AL25" s="65" t="s">
        <v>283</v>
      </c>
      <c r="AM25" s="65" t="s">
        <v>284</v>
      </c>
      <c r="AN25" s="65" t="s">
        <v>285</v>
      </c>
      <c r="AO25" s="65" t="s">
        <v>281</v>
      </c>
      <c r="AQ25" s="65"/>
      <c r="AR25" s="65" t="s">
        <v>333</v>
      </c>
      <c r="AS25" s="65" t="s">
        <v>283</v>
      </c>
      <c r="AT25" s="65" t="s">
        <v>284</v>
      </c>
      <c r="AU25" s="65" t="s">
        <v>285</v>
      </c>
      <c r="AV25" s="65" t="s">
        <v>281</v>
      </c>
      <c r="AX25" s="65"/>
      <c r="AY25" s="65" t="s">
        <v>333</v>
      </c>
      <c r="AZ25" s="65" t="s">
        <v>283</v>
      </c>
      <c r="BA25" s="65" t="s">
        <v>284</v>
      </c>
      <c r="BB25" s="65" t="s">
        <v>285</v>
      </c>
      <c r="BC25" s="65" t="s">
        <v>281</v>
      </c>
      <c r="BE25" s="65"/>
      <c r="BF25" s="65" t="s">
        <v>333</v>
      </c>
      <c r="BG25" s="65" t="s">
        <v>283</v>
      </c>
      <c r="BH25" s="65" t="s">
        <v>284</v>
      </c>
      <c r="BI25" s="65" t="s">
        <v>285</v>
      </c>
      <c r="BJ25" s="65" t="s">
        <v>281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282.1848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2.4920406000000002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2.2233426999999999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22.767094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3.5076368000000002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822.88904000000002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23.243694000000001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4.2053694999999998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6.8961344000000002</v>
      </c>
    </row>
    <row r="33" spans="1:68" x14ac:dyDescent="0.4">
      <c r="A33" s="70" t="s">
        <v>308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309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310</v>
      </c>
      <c r="W34" s="69"/>
      <c r="X34" s="69"/>
      <c r="Y34" s="69"/>
      <c r="Z34" s="69"/>
      <c r="AA34" s="69"/>
      <c r="AC34" s="69" t="s">
        <v>311</v>
      </c>
      <c r="AD34" s="69"/>
      <c r="AE34" s="69"/>
      <c r="AF34" s="69"/>
      <c r="AG34" s="69"/>
      <c r="AH34" s="69"/>
      <c r="AJ34" s="69" t="s">
        <v>312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333</v>
      </c>
      <c r="C35" s="65" t="s">
        <v>283</v>
      </c>
      <c r="D35" s="65" t="s">
        <v>284</v>
      </c>
      <c r="E35" s="65" t="s">
        <v>285</v>
      </c>
      <c r="F35" s="65" t="s">
        <v>281</v>
      </c>
      <c r="H35" s="65"/>
      <c r="I35" s="65" t="s">
        <v>333</v>
      </c>
      <c r="J35" s="65" t="s">
        <v>283</v>
      </c>
      <c r="K35" s="65" t="s">
        <v>284</v>
      </c>
      <c r="L35" s="65" t="s">
        <v>285</v>
      </c>
      <c r="M35" s="65" t="s">
        <v>281</v>
      </c>
      <c r="O35" s="65"/>
      <c r="P35" s="65" t="s">
        <v>333</v>
      </c>
      <c r="Q35" s="65" t="s">
        <v>283</v>
      </c>
      <c r="R35" s="65" t="s">
        <v>284</v>
      </c>
      <c r="S35" s="65" t="s">
        <v>285</v>
      </c>
      <c r="T35" s="65" t="s">
        <v>281</v>
      </c>
      <c r="V35" s="65"/>
      <c r="W35" s="65" t="s">
        <v>333</v>
      </c>
      <c r="X35" s="65" t="s">
        <v>283</v>
      </c>
      <c r="Y35" s="65" t="s">
        <v>284</v>
      </c>
      <c r="Z35" s="65" t="s">
        <v>285</v>
      </c>
      <c r="AA35" s="65" t="s">
        <v>281</v>
      </c>
      <c r="AC35" s="65"/>
      <c r="AD35" s="65" t="s">
        <v>333</v>
      </c>
      <c r="AE35" s="65" t="s">
        <v>283</v>
      </c>
      <c r="AF35" s="65" t="s">
        <v>284</v>
      </c>
      <c r="AG35" s="65" t="s">
        <v>285</v>
      </c>
      <c r="AH35" s="65" t="s">
        <v>281</v>
      </c>
      <c r="AJ35" s="65"/>
      <c r="AK35" s="65" t="s">
        <v>333</v>
      </c>
      <c r="AL35" s="65" t="s">
        <v>283</v>
      </c>
      <c r="AM35" s="65" t="s">
        <v>284</v>
      </c>
      <c r="AN35" s="65" t="s">
        <v>285</v>
      </c>
      <c r="AO35" s="65" t="s">
        <v>281</v>
      </c>
    </row>
    <row r="36" spans="1:68" x14ac:dyDescent="0.4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981.07309999999995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1672.9945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7319.0902999999998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4858.5844999999999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288.88760000000002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210.67944</v>
      </c>
    </row>
    <row r="43" spans="1:68" x14ac:dyDescent="0.4">
      <c r="A43" s="70" t="s">
        <v>313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314</v>
      </c>
      <c r="B44" s="69"/>
      <c r="C44" s="69"/>
      <c r="D44" s="69"/>
      <c r="E44" s="69"/>
      <c r="F44" s="69"/>
      <c r="H44" s="69" t="s">
        <v>315</v>
      </c>
      <c r="I44" s="69"/>
      <c r="J44" s="69"/>
      <c r="K44" s="69"/>
      <c r="L44" s="69"/>
      <c r="M44" s="69"/>
      <c r="O44" s="69" t="s">
        <v>316</v>
      </c>
      <c r="P44" s="69"/>
      <c r="Q44" s="69"/>
      <c r="R44" s="69"/>
      <c r="S44" s="69"/>
      <c r="T44" s="69"/>
      <c r="V44" s="69" t="s">
        <v>317</v>
      </c>
      <c r="W44" s="69"/>
      <c r="X44" s="69"/>
      <c r="Y44" s="69"/>
      <c r="Z44" s="69"/>
      <c r="AA44" s="69"/>
      <c r="AC44" s="69" t="s">
        <v>318</v>
      </c>
      <c r="AD44" s="69"/>
      <c r="AE44" s="69"/>
      <c r="AF44" s="69"/>
      <c r="AG44" s="69"/>
      <c r="AH44" s="69"/>
      <c r="AJ44" s="69" t="s">
        <v>319</v>
      </c>
      <c r="AK44" s="69"/>
      <c r="AL44" s="69"/>
      <c r="AM44" s="69"/>
      <c r="AN44" s="69"/>
      <c r="AO44" s="69"/>
      <c r="AQ44" s="69" t="s">
        <v>320</v>
      </c>
      <c r="AR44" s="69"/>
      <c r="AS44" s="69"/>
      <c r="AT44" s="69"/>
      <c r="AU44" s="69"/>
      <c r="AV44" s="69"/>
      <c r="AX44" s="69" t="s">
        <v>321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333</v>
      </c>
      <c r="C45" s="65" t="s">
        <v>283</v>
      </c>
      <c r="D45" s="65" t="s">
        <v>284</v>
      </c>
      <c r="E45" s="65" t="s">
        <v>285</v>
      </c>
      <c r="F45" s="65" t="s">
        <v>281</v>
      </c>
      <c r="H45" s="65"/>
      <c r="I45" s="65" t="s">
        <v>333</v>
      </c>
      <c r="J45" s="65" t="s">
        <v>283</v>
      </c>
      <c r="K45" s="65" t="s">
        <v>284</v>
      </c>
      <c r="L45" s="65" t="s">
        <v>285</v>
      </c>
      <c r="M45" s="65" t="s">
        <v>281</v>
      </c>
      <c r="O45" s="65"/>
      <c r="P45" s="65" t="s">
        <v>333</v>
      </c>
      <c r="Q45" s="65" t="s">
        <v>283</v>
      </c>
      <c r="R45" s="65" t="s">
        <v>284</v>
      </c>
      <c r="S45" s="65" t="s">
        <v>285</v>
      </c>
      <c r="T45" s="65" t="s">
        <v>281</v>
      </c>
      <c r="V45" s="65"/>
      <c r="W45" s="65" t="s">
        <v>333</v>
      </c>
      <c r="X45" s="65" t="s">
        <v>283</v>
      </c>
      <c r="Y45" s="65" t="s">
        <v>284</v>
      </c>
      <c r="Z45" s="65" t="s">
        <v>285</v>
      </c>
      <c r="AA45" s="65" t="s">
        <v>281</v>
      </c>
      <c r="AC45" s="65"/>
      <c r="AD45" s="65" t="s">
        <v>333</v>
      </c>
      <c r="AE45" s="65" t="s">
        <v>283</v>
      </c>
      <c r="AF45" s="65" t="s">
        <v>284</v>
      </c>
      <c r="AG45" s="65" t="s">
        <v>285</v>
      </c>
      <c r="AH45" s="65" t="s">
        <v>281</v>
      </c>
      <c r="AJ45" s="65"/>
      <c r="AK45" s="65" t="s">
        <v>333</v>
      </c>
      <c r="AL45" s="65" t="s">
        <v>283</v>
      </c>
      <c r="AM45" s="65" t="s">
        <v>284</v>
      </c>
      <c r="AN45" s="65" t="s">
        <v>285</v>
      </c>
      <c r="AO45" s="65" t="s">
        <v>281</v>
      </c>
      <c r="AQ45" s="65"/>
      <c r="AR45" s="65" t="s">
        <v>333</v>
      </c>
      <c r="AS45" s="65" t="s">
        <v>283</v>
      </c>
      <c r="AT45" s="65" t="s">
        <v>284</v>
      </c>
      <c r="AU45" s="65" t="s">
        <v>285</v>
      </c>
      <c r="AV45" s="65" t="s">
        <v>281</v>
      </c>
      <c r="AX45" s="65"/>
      <c r="AY45" s="65" t="s">
        <v>333</v>
      </c>
      <c r="AZ45" s="65" t="s">
        <v>283</v>
      </c>
      <c r="BA45" s="65" t="s">
        <v>284</v>
      </c>
      <c r="BB45" s="65" t="s">
        <v>285</v>
      </c>
      <c r="BC45" s="65" t="s">
        <v>281</v>
      </c>
      <c r="BE45" s="65"/>
      <c r="BF45" s="65" t="s">
        <v>333</v>
      </c>
      <c r="BG45" s="65" t="s">
        <v>283</v>
      </c>
      <c r="BH45" s="65" t="s">
        <v>284</v>
      </c>
      <c r="BI45" s="65" t="s">
        <v>285</v>
      </c>
      <c r="BJ45" s="65" t="s">
        <v>281</v>
      </c>
    </row>
    <row r="46" spans="1:68" x14ac:dyDescent="0.4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28.819800999999998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15.157769</v>
      </c>
      <c r="O46" s="65" t="s">
        <v>323</v>
      </c>
      <c r="P46" s="65">
        <v>600</v>
      </c>
      <c r="Q46" s="65">
        <v>800</v>
      </c>
      <c r="R46" s="65">
        <v>0</v>
      </c>
      <c r="S46" s="65">
        <v>10000</v>
      </c>
      <c r="T46" s="65">
        <v>2583.6945999999998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0.30745724000000002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4.0040602999999999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456.7475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87.150049999999993</v>
      </c>
      <c r="AX46" s="65" t="s">
        <v>324</v>
      </c>
      <c r="AY46" s="65"/>
      <c r="AZ46" s="65"/>
      <c r="BA46" s="65"/>
      <c r="BB46" s="65"/>
      <c r="BC46" s="65"/>
      <c r="BE46" s="65" t="s">
        <v>325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334</v>
      </c>
      <c r="B2" s="61" t="s">
        <v>335</v>
      </c>
      <c r="C2" s="61" t="s">
        <v>336</v>
      </c>
      <c r="D2" s="61">
        <v>47</v>
      </c>
      <c r="E2" s="61">
        <v>2433.4697000000001</v>
      </c>
      <c r="F2" s="61">
        <v>347.21834999999999</v>
      </c>
      <c r="G2" s="61">
        <v>78.928443999999999</v>
      </c>
      <c r="H2" s="61">
        <v>57.454889999999999</v>
      </c>
      <c r="I2" s="61">
        <v>21.473557</v>
      </c>
      <c r="J2" s="61">
        <v>91.872314000000003</v>
      </c>
      <c r="K2" s="61">
        <v>54.164864000000001</v>
      </c>
      <c r="L2" s="61">
        <v>37.707450000000001</v>
      </c>
      <c r="M2" s="61">
        <v>45.208984000000001</v>
      </c>
      <c r="N2" s="61">
        <v>4.2402189999999997</v>
      </c>
      <c r="O2" s="61">
        <v>25.502220000000001</v>
      </c>
      <c r="P2" s="61">
        <v>1963.8577</v>
      </c>
      <c r="Q2" s="61">
        <v>38.802570000000003</v>
      </c>
      <c r="R2" s="61">
        <v>1092.7570000000001</v>
      </c>
      <c r="S2" s="61">
        <v>186.08913000000001</v>
      </c>
      <c r="T2" s="61">
        <v>10880.002</v>
      </c>
      <c r="U2" s="61">
        <v>5.7039809999999997</v>
      </c>
      <c r="V2" s="61">
        <v>34.383408000000003</v>
      </c>
      <c r="W2" s="61">
        <v>376.52100000000002</v>
      </c>
      <c r="X2" s="61">
        <v>282.1848</v>
      </c>
      <c r="Y2" s="61">
        <v>2.4920406000000002</v>
      </c>
      <c r="Z2" s="61">
        <v>2.2233426999999999</v>
      </c>
      <c r="AA2" s="61">
        <v>22.767094</v>
      </c>
      <c r="AB2" s="61">
        <v>3.5076368000000002</v>
      </c>
      <c r="AC2" s="61">
        <v>822.88904000000002</v>
      </c>
      <c r="AD2" s="61">
        <v>23.243694000000001</v>
      </c>
      <c r="AE2" s="61">
        <v>4.2053694999999998</v>
      </c>
      <c r="AF2" s="61">
        <v>6.8961344000000002</v>
      </c>
      <c r="AG2" s="61">
        <v>981.07309999999995</v>
      </c>
      <c r="AH2" s="61">
        <v>591.51293999999996</v>
      </c>
      <c r="AI2" s="61">
        <v>389.56024000000002</v>
      </c>
      <c r="AJ2" s="61">
        <v>1672.9945</v>
      </c>
      <c r="AK2" s="61">
        <v>7319.0902999999998</v>
      </c>
      <c r="AL2" s="61">
        <v>288.88760000000002</v>
      </c>
      <c r="AM2" s="61">
        <v>4858.5844999999999</v>
      </c>
      <c r="AN2" s="61">
        <v>210.67944</v>
      </c>
      <c r="AO2" s="61">
        <v>28.819800999999998</v>
      </c>
      <c r="AP2" s="61">
        <v>24.46134</v>
      </c>
      <c r="AQ2" s="61">
        <v>4.3584614000000004</v>
      </c>
      <c r="AR2" s="61">
        <v>15.157769</v>
      </c>
      <c r="AS2" s="61">
        <v>2583.6945999999998</v>
      </c>
      <c r="AT2" s="61">
        <v>0.30745724000000002</v>
      </c>
      <c r="AU2" s="61">
        <v>4.0040602999999999</v>
      </c>
      <c r="AV2" s="61">
        <v>456.7475</v>
      </c>
      <c r="AW2" s="61">
        <v>87.150049999999993</v>
      </c>
      <c r="AX2" s="61">
        <v>0.20766983999999999</v>
      </c>
      <c r="AY2" s="61">
        <v>1.6409472000000001</v>
      </c>
      <c r="AZ2" s="61">
        <v>361.01710000000003</v>
      </c>
      <c r="BA2" s="61">
        <v>81.124020000000002</v>
      </c>
      <c r="BB2" s="61">
        <v>20.993631000000001</v>
      </c>
      <c r="BC2" s="61">
        <v>27.015732</v>
      </c>
      <c r="BD2" s="61">
        <v>33.089123000000001</v>
      </c>
      <c r="BE2" s="61">
        <v>2.1502840000000001</v>
      </c>
      <c r="BF2" s="61">
        <v>12.278503000000001</v>
      </c>
      <c r="BG2" s="61">
        <v>2.7754895000000002E-2</v>
      </c>
      <c r="BH2" s="61">
        <v>5.9831509999999997E-2</v>
      </c>
      <c r="BI2" s="61">
        <v>4.409706E-2</v>
      </c>
      <c r="BJ2" s="61">
        <v>0.16094922</v>
      </c>
      <c r="BK2" s="61">
        <v>2.1349920000000001E-3</v>
      </c>
      <c r="BL2" s="61">
        <v>0.33520253999999999</v>
      </c>
      <c r="BM2" s="61">
        <v>3.4046232999999999</v>
      </c>
      <c r="BN2" s="61">
        <v>0.83986249999999996</v>
      </c>
      <c r="BO2" s="61">
        <v>53.132713000000003</v>
      </c>
      <c r="BP2" s="61">
        <v>7.6737905</v>
      </c>
      <c r="BQ2" s="61">
        <v>14.7900305</v>
      </c>
      <c r="BR2" s="61">
        <v>60.303153999999999</v>
      </c>
      <c r="BS2" s="61">
        <v>50.811188000000001</v>
      </c>
      <c r="BT2" s="61">
        <v>8.2951139999999999</v>
      </c>
      <c r="BU2" s="61">
        <v>1.0247834</v>
      </c>
      <c r="BV2" s="61">
        <v>0.10219420999999999</v>
      </c>
      <c r="BW2" s="61">
        <v>0.62977590000000006</v>
      </c>
      <c r="BX2" s="61">
        <v>1.4463410000000001</v>
      </c>
      <c r="BY2" s="61">
        <v>0.18006164</v>
      </c>
      <c r="BZ2" s="61">
        <v>1.5173652E-3</v>
      </c>
      <c r="CA2" s="61">
        <v>1.0264777</v>
      </c>
      <c r="CB2" s="61">
        <v>6.3773590000000005E-2</v>
      </c>
      <c r="CC2" s="61">
        <v>0.19239223999999999</v>
      </c>
      <c r="CD2" s="61">
        <v>2.8612757000000002</v>
      </c>
      <c r="CE2" s="61">
        <v>0.16997227000000001</v>
      </c>
      <c r="CF2" s="61">
        <v>0.43588631999999999</v>
      </c>
      <c r="CG2" s="61">
        <v>2.4750000000000001E-7</v>
      </c>
      <c r="CH2" s="61">
        <v>4.2003832999999997E-2</v>
      </c>
      <c r="CI2" s="61">
        <v>2.5332670000000001E-3</v>
      </c>
      <c r="CJ2" s="61">
        <v>6.4001136000000001</v>
      </c>
      <c r="CK2" s="61">
        <v>2.9205715E-2</v>
      </c>
      <c r="CL2" s="61">
        <v>7.8774766999999999</v>
      </c>
      <c r="CM2" s="61">
        <v>2.9774044000000002</v>
      </c>
      <c r="CN2" s="61">
        <v>3208.0457000000001</v>
      </c>
      <c r="CO2" s="61">
        <v>5761.2075000000004</v>
      </c>
      <c r="CP2" s="61">
        <v>4233.6130000000003</v>
      </c>
      <c r="CQ2" s="61">
        <v>1244.3175000000001</v>
      </c>
      <c r="CR2" s="61">
        <v>683.43470000000002</v>
      </c>
      <c r="CS2" s="61">
        <v>449.92477000000002</v>
      </c>
      <c r="CT2" s="61">
        <v>3359.0356000000002</v>
      </c>
      <c r="CU2" s="61">
        <v>2353.0873999999999</v>
      </c>
      <c r="CV2" s="61">
        <v>1407.4811999999999</v>
      </c>
      <c r="CW2" s="61">
        <v>2741.3267000000001</v>
      </c>
      <c r="CX2" s="61">
        <v>797.45299999999997</v>
      </c>
      <c r="CY2" s="61">
        <v>3632.3074000000001</v>
      </c>
      <c r="CZ2" s="61">
        <v>2049.2458000000001</v>
      </c>
      <c r="DA2" s="61">
        <v>5287.7929999999997</v>
      </c>
      <c r="DB2" s="61">
        <v>4154.0106999999998</v>
      </c>
      <c r="DC2" s="61">
        <v>8207.0429999999997</v>
      </c>
      <c r="DD2" s="61">
        <v>14578.703</v>
      </c>
      <c r="DE2" s="61">
        <v>2945.2498000000001</v>
      </c>
      <c r="DF2" s="61">
        <v>4890.1986999999999</v>
      </c>
      <c r="DG2" s="61">
        <v>3287.0122000000001</v>
      </c>
      <c r="DH2" s="61">
        <v>155.85811000000001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81.124020000000002</v>
      </c>
      <c r="B6">
        <f>BB2</f>
        <v>20.993631000000001</v>
      </c>
      <c r="C6">
        <f>BC2</f>
        <v>27.015732</v>
      </c>
      <c r="D6">
        <f>BD2</f>
        <v>33.089123000000001</v>
      </c>
    </row>
    <row r="7" spans="1:113" x14ac:dyDescent="0.4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26666</v>
      </c>
      <c r="C2" s="56">
        <f ca="1">YEAR(TODAY())-YEAR(B2)+IF(TODAY()&gt;=DATE(YEAR(TODAY()),MONTH(B2),DAY(B2)),0,-1)</f>
        <v>47</v>
      </c>
      <c r="E2" s="52">
        <v>158.69999999999999</v>
      </c>
      <c r="F2" s="53" t="s">
        <v>39</v>
      </c>
      <c r="G2" s="52">
        <v>49</v>
      </c>
      <c r="H2" s="51" t="s">
        <v>41</v>
      </c>
      <c r="I2" s="72">
        <f>ROUND(G3/E3^2,1)</f>
        <v>19.5</v>
      </c>
    </row>
    <row r="3" spans="1:9" x14ac:dyDescent="0.4">
      <c r="E3" s="51">
        <f>E2/100</f>
        <v>1.587</v>
      </c>
      <c r="F3" s="51" t="s">
        <v>40</v>
      </c>
      <c r="G3" s="51">
        <f>G2</f>
        <v>49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천민영, ID : H1310051)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10:32:11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326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43963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47</v>
      </c>
      <c r="G12" s="137"/>
      <c r="H12" s="137"/>
      <c r="I12" s="137"/>
      <c r="K12" s="128">
        <f>'개인정보 및 신체계측 입력'!E2</f>
        <v>158.69999999999999</v>
      </c>
      <c r="L12" s="129"/>
      <c r="M12" s="122">
        <f>'개인정보 및 신체계측 입력'!G2</f>
        <v>49</v>
      </c>
      <c r="N12" s="123"/>
      <c r="O12" s="118" t="s">
        <v>271</v>
      </c>
      <c r="P12" s="112"/>
      <c r="Q12" s="115">
        <f>'개인정보 및 신체계측 입력'!I2</f>
        <v>19.5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천민영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67.028000000000006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15.237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17.734999999999999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19.3</v>
      </c>
      <c r="L72" s="36" t="s">
        <v>53</v>
      </c>
      <c r="M72" s="36">
        <f>ROUND('DRIs DATA'!K8,1)</f>
        <v>5.5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145.69999999999999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286.52999999999997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282.18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233.84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122.63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487.94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288.2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2020-05-13T02:39:30Z</dcterms:modified>
</cp:coreProperties>
</file>