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<sst xmlns="http://schemas.openxmlformats.org/spreadsheetml/2006/main" count="692" uniqueCount="340">
  <si>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</si>
  <si>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</si>
  <si>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</si>
  <si>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</si>
  <si>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</si>
  <si>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</si>
  <si>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</si>
  <si>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</si>
  <si>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</si>
  <si>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</si>
  <si>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</si>
  <si>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</si>
  <si>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</si>
  <si>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</si>
  <si>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</si>
  <si>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</si>
  <si>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</si>
  <si>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</si>
  <si>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</si>
  <si>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</si>
  <si>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</si>
  <si>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</si>
  <si>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</si>
  <si>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</si>
  <si>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</si>
  <si>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</si>
  <si>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</si>
  <si>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</si>
  <si>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</si>
  <si>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</si>
  <si>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</si>
  <si>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</si>
  <si>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</si>
  <si>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</si>
  <si>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</si>
  <si>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</si>
  <si>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</si>
  <si>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</si>
  <si>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</si>
  <si>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</si>
  <si>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</si>
  <si>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</si>
  <si>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</si>
  <si>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</si>
  <si>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</si>
  <si>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</si>
  <si>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</si>
  <si>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</si>
  <si>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</si>
  <si>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</si>
  <si>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</si>
  <si>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</si>
  <si>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</si>
  <si>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</si>
  <si>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</si>
  <si>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</si>
  <si>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</si>
  <si>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</si>
  <si>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</si>
  <si>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</si>
  <si>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</si>
  <si>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</si>
  <si>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</si>
  <si>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</si>
  <si>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</si>
  <si>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</si>
  <si>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</si>
  <si>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</si>
  <si>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</si>
  <si>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</si>
  <si>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</si>
  <si>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</si>
  <si>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</si>
  <si>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</si>
  <si>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</si>
  <si>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</si>
  <si>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</si>
  <si>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</si>
  <si>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</si>
  <si>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</si>
  <si>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</si>
  <si>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</si>
  <si>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</si>
  <si>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</si>
  <si>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</si>
  <si>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</si>
  <si>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</si>
  <si>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</si>
  <si>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</si>
  <si>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</si>
  <si>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</si>
  <si>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</si>
  <si>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</si>
  <si>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</si>
  <si>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</si>
  <si>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</si>
  <si>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</si>
  <si>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</si>
  <si>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</si>
  <si>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</si>
  <si>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</si>
  <si>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</si>
  <si>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</si>
  <si>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</si>
  <si>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</si>
  <si>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</si>
  <si>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</si>
  <si>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</si>
  <si>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</si>
  <si>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</si>
  <si>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</si>
  <si>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</si>
  <si>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</si>
  <si>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</si>
  <si>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</si>
  <si>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</si>
  <si>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</si>
  <si>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</si>
  <si>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</si>
  <si>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</si>
  <si>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</si>
  <si>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</si>
  <si>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</si>
  <si>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</si>
  <si>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</si>
  <si>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</si>
  <si>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</si>
  <si>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</si>
  <si>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</si>
  <si>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</si>
  <si>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</si>
  <si>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</si>
  <si>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</si>
  <si>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</si>
  <si>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</si>
  <si>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</si>
  <si>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</si>
  <si>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</si>
  <si>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</si>
  <si>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</si>
  <si>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</si>
  <si>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</si>
  <si>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</si>
  <si>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</si>
  <si>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</si>
  <si>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</si>
  <si>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</si>
  <si>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</si>
  <si>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</si>
  <si>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</si>
  <si>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</si>
  <si>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</si>
  <si>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</si>
  <si>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</si>
  <si>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</si>
  <si>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</si>
  <si>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</si>
  <si>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</si>
  <si>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</si>
  <si>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</si>
  <si>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</si>
  <si>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</si>
  <si>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</si>
  <si>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</si>
  <si>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</si>
  <si>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</si>
  <si>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</si>
  <si>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</si>
  <si>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</si>
  <si>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</si>
  <si>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</si>
  <si>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</si>
  <si>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</si>
  <si>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</si>
  <si>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</si>
  <si>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</si>
  <si>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</si>
  <si>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</si>
  <si>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</si>
  <si>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</si>
  <si>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</si>
  <si>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</si>
  <si>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</si>
  <si>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</si>
  <si>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</si>
  <si>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</si>
  <si>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</si>
  <si>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</si>
  <si>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</si>
  <si>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</si>
  <si>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</si>
  <si>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</si>
  <si>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</si>
  <si>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</si>
  <si>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</si>
  <si>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</si>
  <si>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</si>
  <si>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</si>
  <si>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</si>
  <si>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</si>
  <si>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</si>
  <si>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</si>
  <si>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</si>
  <si>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</si>
  <si>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</si>
  <si>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</si>
  <si>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</si>
  <si>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</si>
  <si>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</si>
  <si>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</si>
  <si>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</si>
  <si>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</si>
  <si>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</si>
  <si>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</si>
  <si>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</si>
  <si>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</si>
  <si>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</si>
  <si>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</si>
  <si>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</si>
  <si>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</si>
  <si>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</si>
  <si>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</si>
  <si>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</si>
  <si>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</si>
  <si>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</si>
  <si>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</si>
  <si>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</si>
  <si>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</si>
  <si>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</si>
  <si>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</si>
  <si>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</si>
  <si>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</si>
  <si>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</si>
  <si>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</si>
  <si>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</si>
  <si>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</si>
  <si>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</si>
  <si>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</si>
  <si>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</si>
  <si>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</si>
  <si>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</si>
  <si>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</si>
  <si>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</si>
  <si>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</si>
  <si>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</si>
  <si>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</si>
  <si>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</si>
  <si>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</si>
  <si>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</si>
  <si>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</si>
  <si>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</si>
  <si>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</si>
  <si>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</si>
  <si>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</si>
  <si>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</si>
  <si>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</si>
  <si>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</si>
  <si>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</si>
  <si>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</si>
  <si>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</si>
  <si>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</si>
  <si>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</si>
  <si>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</si>
  <si>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</si>
  <si>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</si>
  <si>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</si>
  <si>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</si>
  <si>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</si>
  <si>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</si>
  <si>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</si>
  <si>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</si>
  <si>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</si>
  <si>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</si>
  <si>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</si>
  <si>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</si>
  <si>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</si>
  <si>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</si>
  <si>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  <phoneticPr fontId="1" type="noConversion"/>
  </si>
  <si>
    <t>(설문지 : FFQ 95문항 설문지, 사용자 : 이영길, ID : H1310063)</t>
  </si>
  <si>
    <t>출력시각</t>
    <phoneticPr fontId="1" type="noConversion"/>
  </si>
  <si>
    <t>2020년 02월 07일 10:14:42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</si>
  <si>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</si>
  <si>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</si>
  <si>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</si>
  <si>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</si>
  <si>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</si>
  <si>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</si>
  <si>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</si>
  <si>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</si>
  <si>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</si>
  <si>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</si>
  <si>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</si>
  <si>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</si>
  <si>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</si>
  <si>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</si>
  <si>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</si>
  <si>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</si>
  <si>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</si>
  <si>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</si>
  <si>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</si>
  <si>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</si>
  <si>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</si>
  <si>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</si>
  <si>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</si>
  <si>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</si>
  <si>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</si>
  <si>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</si>
  <si>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</si>
  <si>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</si>
  <si>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</si>
  <si>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</si>
  <si>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</si>
  <si>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</si>
  <si>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</si>
  <si>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</si>
  <si>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</si>
  <si>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</si>
  <si>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</si>
  <si>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</si>
  <si>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</si>
  <si>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</si>
  <si>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</si>
  <si>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</si>
  <si>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</si>
  <si>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</si>
  <si>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</si>
  <si>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</si>
  <si>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</si>
  <si>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</si>
  <si>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</si>
  <si>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</si>
  <si>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</si>
  <si>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</si>
  <si>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</si>
  <si>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</si>
  <si>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</si>
  <si>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</si>
  <si>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</si>
  <si>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H1310063</t>
  </si>
  <si>
    <t>이영길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</si>
</sst>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72.98997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577088"/>
        <c:axId val="103578624"/>
      </c:barChart>
      <c:catAx>
        <c:axId val="1035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578624"/>
        <c:crosses val="autoZero"/>
        <c:auto val="1"/>
        <c:lblAlgn val="ctr"/>
        <c:lblOffset val="100"/>
        <c:noMultiLvlLbl val="0"/>
      </c:catAx>
      <c:valAx>
        <c:axId val="10357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5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2.9149609000000001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43872"/>
        <c:axId val="133357952"/>
      </c:barChart>
      <c:catAx>
        <c:axId val="1333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57952"/>
        <c:crosses val="autoZero"/>
        <c:auto val="1"/>
        <c:lblAlgn val="ctr"/>
        <c:lblOffset val="100"/>
        <c:noMultiLvlLbl val="0"/>
      </c:catAx>
      <c:valAx>
        <c:axId val="1333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3.9077476999999998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87776"/>
        <c:axId val="133389312"/>
      </c:barChart>
      <c:catAx>
        <c:axId val="13338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89312"/>
        <c:crosses val="autoZero"/>
        <c:auto val="1"/>
        <c:lblAlgn val="ctr"/>
        <c:lblOffset val="100"/>
        <c:noMultiLvlLbl val="0"/>
      </c:catAx>
      <c:valAx>
        <c:axId val="13338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8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1462.2397000000001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80768"/>
        <c:axId val="139282304"/>
      </c:barChart>
      <c:catAx>
        <c:axId val="13928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82304"/>
        <c:crosses val="autoZero"/>
        <c:auto val="1"/>
        <c:lblAlgn val="ctr"/>
        <c:lblOffset val="100"/>
        <c:noMultiLvlLbl val="0"/>
      </c:catAx>
      <c:valAx>
        <c:axId val="13928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3331.4167000000002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712384"/>
        <c:axId val="141718272"/>
      </c:barChart>
      <c:catAx>
        <c:axId val="1417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718272"/>
        <c:crosses val="autoZero"/>
        <c:auto val="1"/>
        <c:lblAlgn val="ctr"/>
        <c:lblOffset val="100"/>
        <c:noMultiLvlLbl val="0"/>
      </c:catAx>
      <c:valAx>
        <c:axId val="141718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7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361.83688000000001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736576"/>
        <c:axId val="141975936"/>
      </c:barChart>
      <c:catAx>
        <c:axId val="1417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975936"/>
        <c:crosses val="autoZero"/>
        <c:auto val="1"/>
        <c:lblAlgn val="ctr"/>
        <c:lblOffset val="100"/>
        <c:noMultiLvlLbl val="0"/>
      </c:catAx>
      <c:valAx>
        <c:axId val="1419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7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108.80295599999999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002432"/>
        <c:axId val="142012416"/>
      </c:barChart>
      <c:catAx>
        <c:axId val="1420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012416"/>
        <c:crosses val="autoZero"/>
        <c:auto val="1"/>
        <c:lblAlgn val="ctr"/>
        <c:lblOffset val="100"/>
        <c:noMultiLvlLbl val="0"/>
      </c:catAx>
      <c:valAx>
        <c:axId val="14201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0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12.146273000000001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161792"/>
        <c:axId val="142163328"/>
      </c:barChart>
      <c:catAx>
        <c:axId val="14216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163328"/>
        <c:crosses val="autoZero"/>
        <c:auto val="1"/>
        <c:lblAlgn val="ctr"/>
        <c:lblOffset val="100"/>
        <c:noMultiLvlLbl val="0"/>
      </c:catAx>
      <c:valAx>
        <c:axId val="14216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16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578.75009999999997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7916288"/>
        <c:axId val="147917824"/>
      </c:barChart>
      <c:catAx>
        <c:axId val="1479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917824"/>
        <c:crosses val="autoZero"/>
        <c:auto val="1"/>
        <c:lblAlgn val="ctr"/>
        <c:lblOffset val="100"/>
        <c:noMultiLvlLbl val="0"/>
      </c:catAx>
      <c:valAx>
        <c:axId val="147917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79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9.0899989999999996E-3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588864"/>
        <c:axId val="153590400"/>
      </c:barChart>
      <c:catAx>
        <c:axId val="1535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590400"/>
        <c:crosses val="autoZero"/>
        <c:auto val="1"/>
        <c:lblAlgn val="ctr"/>
        <c:lblOffset val="100"/>
        <c:noMultiLvlLbl val="0"/>
      </c:catAx>
      <c:valAx>
        <c:axId val="15359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5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4.1932516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748224"/>
        <c:axId val="153749760"/>
      </c:barChart>
      <c:catAx>
        <c:axId val="153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749760"/>
        <c:crosses val="autoZero"/>
        <c:auto val="1"/>
        <c:lblAlgn val="ctr"/>
        <c:lblOffset val="100"/>
        <c:noMultiLvlLbl val="0"/>
      </c:catAx>
      <c:valAx>
        <c:axId val="15374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20.598959000000001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04608"/>
        <c:axId val="103606144"/>
      </c:barChart>
      <c:catAx>
        <c:axId val="1036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606144"/>
        <c:crosses val="autoZero"/>
        <c:auto val="1"/>
        <c:lblAlgn val="ctr"/>
        <c:lblOffset val="100"/>
        <c:noMultiLvlLbl val="0"/>
      </c:catAx>
      <c:valAx>
        <c:axId val="10360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199.68877000000001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805184"/>
        <c:axId val="153806720"/>
      </c:barChart>
      <c:catAx>
        <c:axId val="1538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806720"/>
        <c:crosses val="autoZero"/>
        <c:auto val="1"/>
        <c:lblAlgn val="ctr"/>
        <c:lblOffset val="100"/>
        <c:noMultiLvlLbl val="0"/>
      </c:catAx>
      <c:valAx>
        <c:axId val="15380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8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98.787779999999998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3985408"/>
        <c:axId val="153986944"/>
      </c:barChart>
      <c:catAx>
        <c:axId val="1539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986944"/>
        <c:crosses val="autoZero"/>
        <c:auto val="1"/>
        <c:lblAlgn val="ctr"/>
        <c:lblOffset val="100"/>
        <c:noMultiLvlLbl val="0"/>
      </c:catAx>
      <c:valAx>
        <c:axId val="15398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39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3.4380000000000002</c:v>
                </c:pt>
                <c:pt idx="1">
                  <c:v>3.762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589120"/>
        <c:axId val="179590656"/>
      </c:barChart>
      <c:catAx>
        <c:axId val="1795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590656"/>
        <c:crosses val="autoZero"/>
        <c:auto val="1"/>
        <c:lblAlgn val="ctr"/>
        <c:lblOffset val="100"/>
        <c:noMultiLvlLbl val="0"/>
      </c:catAx>
      <c:valAx>
        <c:axId val="17959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5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15.132447000000001</c:v>
                </c:pt>
                <c:pt idx="1">
                  <c:v>12.363858</c:v>
                </c:pt>
                <c:pt idx="2">
                  <c:v>7.4330416000000001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561.79314999999997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78464"/>
        <c:axId val="182088448"/>
      </c:barChart>
      <c:catAx>
        <c:axId val="18207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88448"/>
        <c:crosses val="autoZero"/>
        <c:auto val="1"/>
        <c:lblAlgn val="ctr"/>
        <c:lblOffset val="100"/>
        <c:noMultiLvlLbl val="0"/>
      </c:catAx>
      <c:valAx>
        <c:axId val="18208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12.910088999999999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23136"/>
        <c:axId val="182133120"/>
      </c:barChart>
      <c:catAx>
        <c:axId val="1821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33120"/>
        <c:crosses val="autoZero"/>
        <c:auto val="1"/>
        <c:lblAlgn val="ctr"/>
        <c:lblOffset val="100"/>
        <c:noMultiLvlLbl val="0"/>
      </c:catAx>
      <c:valAx>
        <c:axId val="1821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77.638999999999996</c:v>
                </c:pt>
                <c:pt idx="1">
                  <c:v>9.1240000000000006</c:v>
                </c:pt>
                <c:pt idx="2">
                  <c:v>13.236000000000001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2163328"/>
        <c:axId val="182164864"/>
      </c:barChart>
      <c:catAx>
        <c:axId val="18216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64864"/>
        <c:crosses val="autoZero"/>
        <c:auto val="1"/>
        <c:lblAlgn val="ctr"/>
        <c:lblOffset val="100"/>
        <c:noMultiLvlLbl val="0"/>
      </c:catAx>
      <c:valAx>
        <c:axId val="18216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2482.38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248960"/>
        <c:axId val="182250496"/>
      </c:barChart>
      <c:catAx>
        <c:axId val="1822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250496"/>
        <c:crosses val="autoZero"/>
        <c:auto val="1"/>
        <c:lblAlgn val="ctr"/>
        <c:lblOffset val="100"/>
        <c:noMultiLvlLbl val="0"/>
      </c:catAx>
      <c:valAx>
        <c:axId val="18225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2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76.330340000000007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4864"/>
        <c:axId val="183286400"/>
      </c:barChart>
      <c:catAx>
        <c:axId val="1832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400"/>
        <c:crosses val="autoZero"/>
        <c:auto val="1"/>
        <c:lblAlgn val="ctr"/>
        <c:lblOffset val="100"/>
        <c:noMultiLvlLbl val="0"/>
      </c:catAx>
      <c:valAx>
        <c:axId val="18328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641.49099999999999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18016"/>
        <c:axId val="183319552"/>
      </c:barChart>
      <c:catAx>
        <c:axId val="18331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19552"/>
        <c:crosses val="autoZero"/>
        <c:auto val="1"/>
        <c:lblAlgn val="ctr"/>
        <c:lblOffset val="100"/>
        <c:noMultiLvlLbl val="0"/>
      </c:catAx>
      <c:valAx>
        <c:axId val="18331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3.1983503999999998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32576"/>
        <c:axId val="103834368"/>
      </c:barChart>
      <c:catAx>
        <c:axId val="10383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34368"/>
        <c:crosses val="autoZero"/>
        <c:auto val="1"/>
        <c:lblAlgn val="ctr"/>
        <c:lblOffset val="100"/>
        <c:noMultiLvlLbl val="0"/>
      </c:catAx>
      <c:valAx>
        <c:axId val="10383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4022.2426999999998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62304"/>
        <c:axId val="183363072"/>
      </c:barChart>
      <c:catAx>
        <c:axId val="1833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63072"/>
        <c:crosses val="autoZero"/>
        <c:auto val="1"/>
        <c:lblAlgn val="ctr"/>
        <c:lblOffset val="100"/>
        <c:noMultiLvlLbl val="0"/>
      </c:catAx>
      <c:valAx>
        <c:axId val="18336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12.006418999999999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248256"/>
        <c:axId val="189249792"/>
      </c:barChart>
      <c:catAx>
        <c:axId val="1892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249792"/>
        <c:crosses val="autoZero"/>
        <c:auto val="1"/>
        <c:lblAlgn val="ctr"/>
        <c:lblOffset val="100"/>
        <c:noMultiLvlLbl val="0"/>
      </c:catAx>
      <c:valAx>
        <c:axId val="18924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2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1.5644450000000001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507584"/>
        <c:axId val="179509120"/>
      </c:barChart>
      <c:catAx>
        <c:axId val="17950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509120"/>
        <c:crosses val="autoZero"/>
        <c:auto val="1"/>
        <c:lblAlgn val="ctr"/>
        <c:lblOffset val="100"/>
        <c:noMultiLvlLbl val="0"/>
      </c:catAx>
      <c:valAx>
        <c:axId val="1795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5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164.36806999999999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260416"/>
        <c:axId val="113261952"/>
      </c:barChart>
      <c:catAx>
        <c:axId val="113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61952"/>
        <c:crosses val="autoZero"/>
        <c:auto val="1"/>
        <c:lblAlgn val="ctr"/>
        <c:lblOffset val="100"/>
        <c:noMultiLvlLbl val="0"/>
      </c:catAx>
      <c:valAx>
        <c:axId val="11326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1.5201944999999999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114880"/>
        <c:axId val="129116416"/>
      </c:barChart>
      <c:catAx>
        <c:axId val="12911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116416"/>
        <c:crosses val="autoZero"/>
        <c:auto val="1"/>
        <c:lblAlgn val="ctr"/>
        <c:lblOffset val="100"/>
        <c:noMultiLvlLbl val="0"/>
      </c:catAx>
      <c:valAx>
        <c:axId val="129116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1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16.318148000000001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138048"/>
        <c:axId val="129139840"/>
      </c:barChart>
      <c:catAx>
        <c:axId val="129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139840"/>
        <c:crosses val="autoZero"/>
        <c:auto val="1"/>
        <c:lblAlgn val="ctr"/>
        <c:lblOffset val="100"/>
        <c:noMultiLvlLbl val="0"/>
      </c:catAx>
      <c:valAx>
        <c:axId val="12913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1.5644450000000001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435904"/>
        <c:axId val="129474560"/>
      </c:barChart>
      <c:catAx>
        <c:axId val="12943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74560"/>
        <c:crosses val="autoZero"/>
        <c:auto val="1"/>
        <c:lblAlgn val="ctr"/>
        <c:lblOffset val="100"/>
        <c:noMultiLvlLbl val="0"/>
      </c:catAx>
      <c:valAx>
        <c:axId val="12947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4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446.59186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34432"/>
        <c:axId val="132835968"/>
      </c:barChart>
      <c:catAx>
        <c:axId val="1328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35968"/>
        <c:crosses val="autoZero"/>
        <c:auto val="1"/>
        <c:lblAlgn val="ctr"/>
        <c:lblOffset val="100"/>
        <c:noMultiLvlLbl val="0"/>
      </c:catAx>
      <c:valAx>
        <c:axId val="13283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6.590776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20704"/>
        <c:axId val="133322240"/>
      </c:barChart>
      <c:catAx>
        <c:axId val="13332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22240"/>
        <c:crosses val="autoZero"/>
        <c:auto val="1"/>
        <c:lblAlgn val="ctr"/>
        <c:lblOffset val="100"/>
        <c:noMultiLvlLbl val="0"/>
      </c:catAx>
      <c:valAx>
        <c:axId val="13332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이영길, ID : H1310063)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07일 10:14:42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2482.38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72.98997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20.598959000000001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77.638999999999996</v>
      </c>
      <c r="G8" s="60">
        <f>'DRIs DATA 입력'!G8</f>
        <v>9.1240000000000006</v>
      </c>
      <c r="H8" s="60">
        <f>'DRIs DATA 입력'!H8</f>
        <v>13.236000000000001</v>
      </c>
      <c r="I8" s="47"/>
      <c r="J8" s="60" t="s">
        <v>217</v>
      </c>
      <c r="K8" s="60">
        <f>'DRIs DATA 입력'!K8</f>
        <v>3.4380000000000002</v>
      </c>
      <c r="L8" s="60">
        <f>'DRIs DATA 입력'!L8</f>
        <v>3.762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561.79314999999997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12.910088999999999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3.1983503999999998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164.36806999999999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76.330340000000007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1.9289628000000001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1.5201944999999999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16.318148000000001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1.5644450000000001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446.59186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6.590776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2.9149609000000001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3.9077476999999998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641.49099999999999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1462.2397000000001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4022.2426999999998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3331.4167000000002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361.83688000000001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108.80295599999999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12.006418999999999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12.146273000000001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578.75009999999997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9.0899989999999996E-3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4.1932516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199.68877000000001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98.787779999999998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>
      <c r="A3" s="72" t="s">
        <v>281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282</v>
      </c>
      <c r="B4" s="70"/>
      <c r="C4" s="70"/>
      <c r="E4" s="67" t="s">
        <v>283</v>
      </c>
      <c r="F4" s="68"/>
      <c r="G4" s="68"/>
      <c r="H4" s="69"/>
      <c r="J4" s="67" t="s">
        <v>284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47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282</v>
      </c>
      <c r="B6" s="66">
        <v>2000</v>
      </c>
      <c r="C6" s="66">
        <v>2482.38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45</v>
      </c>
      <c r="P6" s="66">
        <v>55</v>
      </c>
      <c r="Q6" s="66">
        <v>0</v>
      </c>
      <c r="R6" s="66">
        <v>0</v>
      </c>
      <c r="S6" s="66">
        <v>72.98997</v>
      </c>
      <c r="U6" s="66" t="s">
        <v>298</v>
      </c>
      <c r="V6" s="66">
        <v>0</v>
      </c>
      <c r="W6" s="66">
        <v>0</v>
      </c>
      <c r="X6" s="66">
        <v>25</v>
      </c>
      <c r="Y6" s="66">
        <v>0</v>
      </c>
      <c r="Z6" s="66">
        <v>20.598959000000001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77.638999999999996</v>
      </c>
      <c r="G8" s="66">
        <v>9.1240000000000006</v>
      </c>
      <c r="H8" s="66">
        <v>13.236000000000001</v>
      </c>
      <c r="J8" s="66" t="s">
        <v>300</v>
      </c>
      <c r="K8" s="66">
        <v>3.4380000000000002</v>
      </c>
      <c r="L8" s="66">
        <v>3.762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306</v>
      </c>
      <c r="B16" s="66">
        <v>500</v>
      </c>
      <c r="C16" s="66">
        <v>700</v>
      </c>
      <c r="D16" s="66">
        <v>0</v>
      </c>
      <c r="E16" s="66">
        <v>3000</v>
      </c>
      <c r="F16" s="66">
        <v>561.79314999999997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12.910088999999999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3.1983503999999998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164.36806999999999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76.330340000000007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1.9289628000000001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1.5201944999999999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16.318148000000001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1.5644450000000001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446.59186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6.590776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2.9149609000000001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3.9077476999999998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641.49099999999999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3000</v>
      </c>
      <c r="M36" s="66">
        <v>1462.2397000000001</v>
      </c>
      <c r="O36" s="66" t="s">
        <v>19</v>
      </c>
      <c r="P36" s="66">
        <v>0</v>
      </c>
      <c r="Q36" s="66">
        <v>0</v>
      </c>
      <c r="R36" s="66">
        <v>1100</v>
      </c>
      <c r="S36" s="66">
        <v>2000</v>
      </c>
      <c r="T36" s="66">
        <v>4022.2426999999998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3331.4167000000002</v>
      </c>
      <c r="AC36" s="66" t="s">
        <v>21</v>
      </c>
      <c r="AD36" s="66">
        <v>0</v>
      </c>
      <c r="AE36" s="66">
        <v>0</v>
      </c>
      <c r="AF36" s="66">
        <v>1700</v>
      </c>
      <c r="AG36" s="66">
        <v>0</v>
      </c>
      <c r="AH36" s="66">
        <v>361.83688000000001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108.80295599999999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12.006418999999999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12.146273000000001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578.75009999999997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9.0899989999999996E-3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4.1932516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199.68877000000001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98.787779999999998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338</v>
      </c>
      <c r="B2" s="62" t="s">
        <v>339</v>
      </c>
      <c r="C2" s="62" t="s">
        <v>276</v>
      </c>
      <c r="D2" s="62">
        <v>81</v>
      </c>
      <c r="E2" s="62">
        <v>2482.38</v>
      </c>
      <c r="F2" s="62">
        <v>428.13549999999998</v>
      </c>
      <c r="G2" s="62">
        <v>50.315983000000003</v>
      </c>
      <c r="H2" s="62">
        <v>20.732975</v>
      </c>
      <c r="I2" s="62">
        <v>29.583008</v>
      </c>
      <c r="J2" s="62">
        <v>72.98997</v>
      </c>
      <c r="K2" s="62">
        <v>40.335082999999997</v>
      </c>
      <c r="L2" s="62">
        <v>32.654884000000003</v>
      </c>
      <c r="M2" s="62">
        <v>20.598959000000001</v>
      </c>
      <c r="N2" s="62">
        <v>1.4649943999999999</v>
      </c>
      <c r="O2" s="62">
        <v>9.9856149999999992</v>
      </c>
      <c r="P2" s="62">
        <v>912.00959999999998</v>
      </c>
      <c r="Q2" s="62">
        <v>21.356294999999999</v>
      </c>
      <c r="R2" s="62">
        <v>561.79314999999997</v>
      </c>
      <c r="S2" s="62">
        <v>137.73378</v>
      </c>
      <c r="T2" s="62">
        <v>5088.7084999999997</v>
      </c>
      <c r="U2" s="62">
        <v>3.1983503999999998</v>
      </c>
      <c r="V2" s="62">
        <v>12.910088999999999</v>
      </c>
      <c r="W2" s="62">
        <v>164.36806999999999</v>
      </c>
      <c r="X2" s="62">
        <v>76.330340000000007</v>
      </c>
      <c r="Y2" s="62">
        <v>1.9289628000000001</v>
      </c>
      <c r="Z2" s="62">
        <v>1.5201944999999999</v>
      </c>
      <c r="AA2" s="62">
        <v>16.318148000000001</v>
      </c>
      <c r="AB2" s="62">
        <v>1.5644450000000001</v>
      </c>
      <c r="AC2" s="62">
        <v>446.59186</v>
      </c>
      <c r="AD2" s="62">
        <v>6.590776</v>
      </c>
      <c r="AE2" s="62">
        <v>2.9149609000000001</v>
      </c>
      <c r="AF2" s="62">
        <v>3.9077476999999998</v>
      </c>
      <c r="AG2" s="62">
        <v>641.49099999999999</v>
      </c>
      <c r="AH2" s="62">
        <v>267.53964000000002</v>
      </c>
      <c r="AI2" s="62">
        <v>373.95134999999999</v>
      </c>
      <c r="AJ2" s="62">
        <v>1462.2397000000001</v>
      </c>
      <c r="AK2" s="62">
        <v>4022.2426999999998</v>
      </c>
      <c r="AL2" s="62">
        <v>361.83688000000001</v>
      </c>
      <c r="AM2" s="62">
        <v>3331.4167000000002</v>
      </c>
      <c r="AN2" s="62">
        <v>108.80295599999999</v>
      </c>
      <c r="AO2" s="62">
        <v>12.006418999999999</v>
      </c>
      <c r="AP2" s="62">
        <v>9.1346720000000001</v>
      </c>
      <c r="AQ2" s="62">
        <v>2.871747</v>
      </c>
      <c r="AR2" s="62">
        <v>12.146273000000001</v>
      </c>
      <c r="AS2" s="62">
        <v>578.75009999999997</v>
      </c>
      <c r="AT2" s="62">
        <v>9.0899989999999996E-3</v>
      </c>
      <c r="AU2" s="62">
        <v>4.1932516</v>
      </c>
      <c r="AV2" s="62">
        <v>199.68877000000001</v>
      </c>
      <c r="AW2" s="62">
        <v>98.787779999999998</v>
      </c>
      <c r="AX2" s="62">
        <v>0.21336113000000001</v>
      </c>
      <c r="AY2" s="62">
        <v>1.1963961999999999</v>
      </c>
      <c r="AZ2" s="62">
        <v>177.15728999999999</v>
      </c>
      <c r="BA2" s="62">
        <v>34.933407000000003</v>
      </c>
      <c r="BB2" s="62">
        <v>15.132447000000001</v>
      </c>
      <c r="BC2" s="62">
        <v>12.363858</v>
      </c>
      <c r="BD2" s="62">
        <v>7.4330416000000001</v>
      </c>
      <c r="BE2" s="62">
        <v>0.5015714</v>
      </c>
      <c r="BF2" s="62">
        <v>2.714995</v>
      </c>
      <c r="BG2" s="62">
        <v>2.7754895000000002E-2</v>
      </c>
      <c r="BH2" s="62">
        <v>8.5340360000000004E-2</v>
      </c>
      <c r="BI2" s="62">
        <v>6.2898054999999994E-2</v>
      </c>
      <c r="BJ2" s="62">
        <v>0.19439745</v>
      </c>
      <c r="BK2" s="62">
        <v>2.1349920000000001E-3</v>
      </c>
      <c r="BL2" s="62">
        <v>0.42740234999999999</v>
      </c>
      <c r="BM2" s="62">
        <v>2.9330676000000002</v>
      </c>
      <c r="BN2" s="62">
        <v>0.68682694</v>
      </c>
      <c r="BO2" s="62">
        <v>34.620739999999998</v>
      </c>
      <c r="BP2" s="62">
        <v>6.1113204999999997</v>
      </c>
      <c r="BQ2" s="62">
        <v>12.274963</v>
      </c>
      <c r="BR2" s="62">
        <v>40.304670000000002</v>
      </c>
      <c r="BS2" s="62">
        <v>9.937125</v>
      </c>
      <c r="BT2" s="62">
        <v>7.7270516999999996</v>
      </c>
      <c r="BU2" s="62">
        <v>1.1932636999999999E-2</v>
      </c>
      <c r="BV2" s="62">
        <v>1.0969019E-2</v>
      </c>
      <c r="BW2" s="62">
        <v>0.50109760000000003</v>
      </c>
      <c r="BX2" s="62">
        <v>0.67024284999999995</v>
      </c>
      <c r="BY2" s="62">
        <v>0.11301007</v>
      </c>
      <c r="BZ2" s="62">
        <v>6.972018E-4</v>
      </c>
      <c r="CA2" s="62">
        <v>0.26073235</v>
      </c>
      <c r="CB2" s="62">
        <v>4.3324367000000001E-3</v>
      </c>
      <c r="CC2" s="62">
        <v>6.6053000000000001E-2</v>
      </c>
      <c r="CD2" s="62">
        <v>0.76062830000000003</v>
      </c>
      <c r="CE2" s="62">
        <v>4.3434019999999997E-2</v>
      </c>
      <c r="CF2" s="62">
        <v>6.8501119999999999E-2</v>
      </c>
      <c r="CG2" s="62">
        <v>0</v>
      </c>
      <c r="CH2" s="62">
        <v>8.5550239999999996E-3</v>
      </c>
      <c r="CI2" s="62">
        <v>7.7246405000000002E-8</v>
      </c>
      <c r="CJ2" s="62">
        <v>1.7319164</v>
      </c>
      <c r="CK2" s="62">
        <v>8.2223060000000004E-3</v>
      </c>
      <c r="CL2" s="62">
        <v>0.2076644</v>
      </c>
      <c r="CM2" s="62">
        <v>2.2401930999999999</v>
      </c>
      <c r="CN2" s="62">
        <v>2630.2314000000001</v>
      </c>
      <c r="CO2" s="62">
        <v>4266.6959999999999</v>
      </c>
      <c r="CP2" s="62">
        <v>1979.6428000000001</v>
      </c>
      <c r="CQ2" s="62">
        <v>902.49580000000003</v>
      </c>
      <c r="CR2" s="62">
        <v>379.60278</v>
      </c>
      <c r="CS2" s="62">
        <v>729.76070000000004</v>
      </c>
      <c r="CT2" s="62">
        <v>2466.48</v>
      </c>
      <c r="CU2" s="62">
        <v>1387.0804000000001</v>
      </c>
      <c r="CV2" s="62">
        <v>2482.2939999999999</v>
      </c>
      <c r="CW2" s="62">
        <v>1424.7850000000001</v>
      </c>
      <c r="CX2" s="62">
        <v>465.90167000000002</v>
      </c>
      <c r="CY2" s="62">
        <v>3542.6442999999999</v>
      </c>
      <c r="CZ2" s="62">
        <v>1550.9916000000001</v>
      </c>
      <c r="DA2" s="62">
        <v>3318.6837999999998</v>
      </c>
      <c r="DB2" s="62">
        <v>3591.7743999999998</v>
      </c>
      <c r="DC2" s="62">
        <v>4496.8609999999999</v>
      </c>
      <c r="DD2" s="62">
        <v>7298.3469999999998</v>
      </c>
      <c r="DE2" s="62">
        <v>999.70770000000005</v>
      </c>
      <c r="DF2" s="62">
        <v>4837.7183000000005</v>
      </c>
      <c r="DG2" s="62">
        <v>1639.9960000000001</v>
      </c>
      <c r="DH2" s="62">
        <v>42.569175999999999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34.933407000000003</v>
      </c>
      <c r="B6">
        <f>BB2</f>
        <v>15.132447000000001</v>
      </c>
      <c r="C6">
        <f>BC2</f>
        <v>12.363858</v>
      </c>
      <c r="D6">
        <f>BD2</f>
        <v>7.4330416000000001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14084</v>
      </c>
      <c r="C2" s="57">
        <f ca="1">YEAR(TODAY())-YEAR(B2)+IF(TODAY()&gt;=DATE(YEAR(TODAY()),MONTH(B2),DAY(B2)),0,-1)</f>
        <v>81</v>
      </c>
      <c r="E2" s="53">
        <v>161</v>
      </c>
      <c r="F2" s="54" t="s">
        <v>40</v>
      </c>
      <c r="G2" s="53">
        <v>69</v>
      </c>
      <c r="H2" s="52" t="s">
        <v>42</v>
      </c>
      <c r="I2" s="73">
        <f>ROUND(G3/E3^2,1)</f>
        <v>26.6</v>
      </c>
    </row>
    <row r="3" spans="1:9">
      <c r="E3" s="52">
        <f>E2/100</f>
        <v>1.61</v>
      </c>
      <c r="F3" s="52" t="s">
        <v>41</v>
      </c>
      <c r="G3" s="52">
        <f>G2</f>
        <v>69</v>
      </c>
      <c r="H3" s="52" t="s">
        <v>42</v>
      </c>
      <c r="I3" s="73"/>
    </row>
    <row r="4" spans="1:9">
      <c r="A4" t="s">
        <v>274</v>
      </c>
    </row>
    <row r="5" spans="1:9">
      <c r="B5" s="61">
        <v>43868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이영길, ID : H1310063)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07일 10:14:42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8" sqref="J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43868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81</v>
      </c>
      <c r="G12" s="152"/>
      <c r="H12" s="152"/>
      <c r="I12" s="152"/>
      <c r="K12" s="123">
        <f>'개인정보 및 신체계측 입력'!E2</f>
        <v>161</v>
      </c>
      <c r="L12" s="124"/>
      <c r="M12" s="117">
        <f>'개인정보 및 신체계측 입력'!G2</f>
        <v>69</v>
      </c>
      <c r="N12" s="118"/>
      <c r="O12" s="113" t="s">
        <v>272</v>
      </c>
      <c r="P12" s="107"/>
      <c r="Q12" s="110">
        <f>'개인정보 및 신체계측 입력'!I2</f>
        <v>26.6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이영길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77.638999999999996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9.1240000000000006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13.236000000000001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0.5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3.8</v>
      </c>
      <c r="L72" s="37" t="s">
        <v>54</v>
      </c>
      <c r="M72" s="37">
        <f>ROUND('DRIs DATA'!K8,1)</f>
        <v>3.4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74.91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107.58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76.33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104.3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80.19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268.14999999999998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120.06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2020-02-14T01:33:03Z</dcterms:modified>
</cp:coreProperties>
</file>