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<sst xmlns="http://schemas.openxmlformats.org/spreadsheetml/2006/main" count="692" uniqueCount="338">
  <si>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</si>
  <si>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</si>
  <si>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</si>
  <si>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</si>
  <si>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</si>
  <si>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</si>
  <si>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</si>
  <si>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</si>
  <si>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</si>
  <si>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</si>
  <si>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</si>
  <si>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</si>
  <si>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</si>
  <si>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</si>
  <si>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</si>
  <si>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</si>
  <si>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</si>
  <si>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</si>
  <si>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</si>
  <si>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</si>
  <si>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</si>
  <si>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</si>
  <si>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</si>
  <si>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</si>
  <si>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</si>
  <si>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</si>
  <si>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</si>
  <si>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</si>
  <si>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</si>
  <si>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</si>
  <si>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</si>
  <si>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</si>
  <si>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</si>
  <si>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</si>
  <si>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</si>
  <si>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</si>
  <si>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</si>
  <si>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</si>
  <si>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</si>
  <si>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</si>
  <si>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</si>
  <si>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</si>
  <si>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</si>
  <si>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</si>
  <si>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</si>
  <si>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</si>
  <si>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</si>
  <si>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</si>
  <si>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</si>
  <si>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</si>
  <si>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</si>
  <si>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</si>
  <si>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</si>
  <si>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</si>
  <si>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</si>
  <si>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</si>
  <si>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</si>
  <si>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</si>
  <si>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</si>
  <si>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</si>
  <si>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</si>
  <si>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</si>
  <si>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</si>
  <si>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</si>
  <si>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</si>
  <si>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</si>
  <si>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</si>
  <si>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</si>
  <si>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</si>
  <si>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</si>
  <si>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</si>
  <si>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</si>
  <si>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</si>
  <si>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</si>
  <si>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</si>
  <si>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</si>
  <si>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</si>
  <si>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</si>
  <si>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</si>
  <si>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</si>
  <si>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</si>
  <si>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</si>
  <si>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</si>
  <si>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</si>
  <si>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</si>
  <si>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</si>
  <si>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</si>
  <si>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</si>
  <si>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</si>
  <si>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</si>
  <si>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</si>
  <si>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</si>
  <si>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</si>
  <si>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</si>
  <si>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</si>
  <si>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</si>
  <si>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</si>
  <si>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</si>
  <si>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</si>
  <si>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</si>
  <si>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</si>
  <si>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</si>
  <si>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</si>
  <si>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</si>
  <si>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</si>
  <si>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</si>
  <si>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</si>
  <si>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</si>
  <si>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</si>
  <si>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</si>
  <si>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</si>
  <si>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</si>
  <si>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</si>
  <si>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</si>
  <si>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</si>
  <si>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</si>
  <si>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</si>
  <si>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</si>
  <si>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</si>
  <si>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</si>
  <si>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</si>
  <si>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</si>
  <si>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</si>
  <si>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</si>
  <si>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</si>
  <si>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</si>
  <si>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</si>
  <si>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</si>
  <si>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</si>
  <si>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</si>
  <si>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</si>
  <si>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</si>
  <si>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</si>
  <si>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</si>
  <si>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</si>
  <si>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</si>
  <si>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</si>
  <si>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</si>
  <si>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</si>
  <si>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</si>
  <si>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</si>
  <si>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</si>
  <si>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</si>
  <si>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</si>
  <si>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</si>
  <si>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</si>
  <si>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</si>
  <si>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</si>
  <si>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</si>
  <si>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</si>
  <si>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</si>
  <si>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</si>
  <si>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</si>
  <si>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</si>
  <si>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</si>
  <si>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</si>
  <si>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</si>
  <si>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</si>
  <si>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</si>
  <si>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</si>
  <si>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</si>
  <si>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</si>
  <si>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</si>
  <si>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</si>
  <si>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</si>
  <si>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</si>
  <si>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</si>
  <si>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</si>
  <si>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</si>
  <si>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</si>
  <si>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</si>
  <si>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</si>
  <si>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</si>
  <si>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</si>
  <si>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</si>
  <si>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</si>
  <si>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</si>
  <si>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</si>
  <si>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</si>
  <si>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</si>
  <si>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</si>
  <si>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</si>
  <si>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</si>
  <si>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</si>
  <si>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</si>
  <si>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</si>
  <si>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</si>
  <si>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</si>
  <si>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</si>
  <si>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</si>
  <si>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</si>
  <si>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</si>
  <si>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</si>
  <si>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</si>
  <si>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</si>
  <si>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</si>
  <si>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</si>
  <si>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</si>
  <si>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</si>
  <si>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</si>
  <si>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</si>
  <si>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</si>
  <si>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</si>
  <si>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</si>
  <si>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</si>
  <si>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</si>
  <si>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</si>
  <si>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</si>
  <si>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</si>
  <si>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</si>
  <si>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</si>
  <si>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</si>
  <si>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</si>
  <si>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</si>
  <si>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</si>
  <si>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</si>
  <si>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</si>
  <si>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</si>
  <si>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</si>
  <si>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</si>
  <si>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</si>
  <si>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</si>
  <si>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</si>
  <si>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</si>
  <si>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</si>
  <si>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</si>
  <si>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</si>
  <si>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</si>
  <si>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</si>
  <si>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</si>
  <si>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</si>
  <si>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</si>
  <si>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</si>
  <si>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</si>
  <si>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</si>
  <si>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</si>
  <si>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</si>
  <si>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</si>
  <si>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</si>
  <si>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</si>
  <si>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</si>
  <si>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</si>
  <si>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</si>
  <si>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</si>
  <si>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</si>
  <si>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</si>
  <si>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</si>
  <si>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</si>
  <si>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</si>
  <si>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</si>
  <si>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</si>
  <si>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</si>
  <si>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</si>
  <si>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</si>
  <si>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</si>
  <si>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</si>
  <si>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</si>
  <si>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</si>
  <si>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</si>
  <si>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</si>
  <si>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</si>
  <si>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</si>
  <si>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</si>
  <si>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</si>
  <si>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</si>
  <si>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</si>
  <si>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</si>
  <si>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</si>
  <si>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</si>
  <si>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</si>
  <si>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</si>
  <si>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</si>
  <si>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</si>
  <si>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</si>
  <si>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</si>
  <si>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</si>
  <si>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</si>
  <si>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</si>
  <si>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</si>
  <si>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</si>
  <si>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</si>
  <si>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</si>
  <si>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</si>
  <si>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</si>
  <si>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</si>
  <si>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</si>
  <si>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</si>
  <si>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</si>
  <si>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</si>
  <si>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</si>
  <si>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</si>
  <si>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</si>
  <si>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</si>
  <si>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</si>
  <si>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</si>
  <si>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</si>
  <si>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</si>
  <si>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</si>
  <si>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</si>
  <si>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</si>
  <si>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</si>
  <si>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</si>
  <si>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</si>
  <si>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</si>
  <si>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</si>
  <si>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</si>
  <si>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</si>
  <si>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</si>
  <si>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</si>
  <si>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</si>
  <si>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</si>
  <si>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</si>
  <si>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</si>
  <si>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</si>
  <si>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</si>
  <si>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</si>
  <si>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</si>
  <si>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</si>
  <si>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</si>
  <si>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김기호, ID : H1310064)</t>
  </si>
  <si>
    <t>출력시각</t>
    <phoneticPr fontId="1" type="noConversion"/>
  </si>
  <si>
    <t>2020년 05월 13일 10:33:36</t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</si>
  <si>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</si>
  <si>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</si>
  <si>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</si>
  <si>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</si>
  <si>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</si>
  <si>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</si>
  <si>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</si>
  <si>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</si>
  <si>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비타민C</t>
    <phoneticPr fontId="1" type="noConversion"/>
  </si>
  <si>
    <t>엽산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</si>
  <si>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</si>
  <si>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</si>
  <si>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</si>
  <si>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요오드</t>
    <phoneticPr fontId="1" type="noConversion"/>
  </si>
  <si>
    <t>H1310064</t>
  </si>
  <si>
    <t>김기호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</si>
</sst>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228.11653000000001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100640"/>
        <c:axId val="422101032"/>
      </c:barChart>
      <c:catAx>
        <c:axId val="4221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101032"/>
        <c:crosses val="autoZero"/>
        <c:auto val="1"/>
        <c:lblAlgn val="ctr"/>
        <c:lblOffset val="100"/>
        <c:noMultiLvlLbl val="0"/>
      </c:catAx>
      <c:valAx>
        <c:axId val="42210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1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8.8528590000000005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7232"/>
        <c:axId val="529817624"/>
      </c:barChart>
      <c:catAx>
        <c:axId val="52981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7624"/>
        <c:crosses val="autoZero"/>
        <c:auto val="1"/>
        <c:lblAlgn val="ctr"/>
        <c:lblOffset val="100"/>
        <c:noMultiLvlLbl val="0"/>
      </c:catAx>
      <c:valAx>
        <c:axId val="52981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2.8828725999999998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8408"/>
        <c:axId val="529818800"/>
      </c:barChart>
      <c:catAx>
        <c:axId val="52981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8800"/>
        <c:crosses val="autoZero"/>
        <c:auto val="1"/>
        <c:lblAlgn val="ctr"/>
        <c:lblOffset val="100"/>
        <c:noMultiLvlLbl val="0"/>
      </c:catAx>
      <c:valAx>
        <c:axId val="52981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3825.4569999999999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9584"/>
        <c:axId val="529819976"/>
      </c:barChart>
      <c:catAx>
        <c:axId val="52981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9976"/>
        <c:crosses val="autoZero"/>
        <c:auto val="1"/>
        <c:lblAlgn val="ctr"/>
        <c:lblOffset val="100"/>
        <c:noMultiLvlLbl val="0"/>
      </c:catAx>
      <c:valAx>
        <c:axId val="52981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9120.7929999999997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20760"/>
        <c:axId val="529514120"/>
      </c:barChart>
      <c:catAx>
        <c:axId val="52982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14120"/>
        <c:crosses val="autoZero"/>
        <c:auto val="1"/>
        <c:lblAlgn val="ctr"/>
        <c:lblOffset val="100"/>
        <c:noMultiLvlLbl val="0"/>
      </c:catAx>
      <c:valAx>
        <c:axId val="52951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2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602.1096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14904"/>
        <c:axId val="529515296"/>
      </c:barChart>
      <c:catAx>
        <c:axId val="52951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15296"/>
        <c:crosses val="autoZero"/>
        <c:auto val="1"/>
        <c:lblAlgn val="ctr"/>
        <c:lblOffset val="100"/>
        <c:noMultiLvlLbl val="0"/>
      </c:catAx>
      <c:valAx>
        <c:axId val="52951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1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276.01868000000002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16080"/>
        <c:axId val="529516472"/>
      </c:barChart>
      <c:catAx>
        <c:axId val="52951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16472"/>
        <c:crosses val="autoZero"/>
        <c:auto val="1"/>
        <c:lblAlgn val="ctr"/>
        <c:lblOffset val="100"/>
        <c:noMultiLvlLbl val="0"/>
      </c:catAx>
      <c:valAx>
        <c:axId val="52951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1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35.24071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17256"/>
        <c:axId val="529517648"/>
      </c:barChart>
      <c:catAx>
        <c:axId val="52951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17648"/>
        <c:crosses val="autoZero"/>
        <c:auto val="1"/>
        <c:lblAlgn val="ctr"/>
        <c:lblOffset val="100"/>
        <c:noMultiLvlLbl val="0"/>
      </c:catAx>
      <c:valAx>
        <c:axId val="52951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1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2094.0342000000001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27512"/>
        <c:axId val="529727904"/>
      </c:barChart>
      <c:catAx>
        <c:axId val="52972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27904"/>
        <c:crosses val="autoZero"/>
        <c:auto val="1"/>
        <c:lblAlgn val="ctr"/>
        <c:lblOffset val="100"/>
        <c:noMultiLvlLbl val="0"/>
      </c:catAx>
      <c:valAx>
        <c:axId val="529727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3.0449477999999999E-2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28688"/>
        <c:axId val="529729080"/>
      </c:barChart>
      <c:catAx>
        <c:axId val="52972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29080"/>
        <c:crosses val="autoZero"/>
        <c:auto val="1"/>
        <c:lblAlgn val="ctr"/>
        <c:lblOffset val="100"/>
        <c:noMultiLvlLbl val="0"/>
      </c:catAx>
      <c:valAx>
        <c:axId val="52972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2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10.587343000000001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29864"/>
        <c:axId val="529730256"/>
      </c:barChart>
      <c:catAx>
        <c:axId val="5297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0256"/>
        <c:crosses val="autoZero"/>
        <c:auto val="1"/>
        <c:lblAlgn val="ctr"/>
        <c:lblOffset val="100"/>
        <c:noMultiLvlLbl val="0"/>
      </c:catAx>
      <c:valAx>
        <c:axId val="529730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74.682360000000003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101816"/>
        <c:axId val="422102208"/>
      </c:barChart>
      <c:catAx>
        <c:axId val="42210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102208"/>
        <c:crosses val="autoZero"/>
        <c:auto val="1"/>
        <c:lblAlgn val="ctr"/>
        <c:lblOffset val="100"/>
        <c:noMultiLvlLbl val="0"/>
      </c:catAx>
      <c:valAx>
        <c:axId val="42210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10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329.76422000000002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1432"/>
        <c:axId val="529731824"/>
      </c:barChart>
      <c:catAx>
        <c:axId val="5297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1824"/>
        <c:crosses val="autoZero"/>
        <c:auto val="1"/>
        <c:lblAlgn val="ctr"/>
        <c:lblOffset val="100"/>
        <c:noMultiLvlLbl val="0"/>
      </c:catAx>
      <c:valAx>
        <c:axId val="52973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293.46343999999999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2216"/>
        <c:axId val="529732608"/>
      </c:barChart>
      <c:catAx>
        <c:axId val="52973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2608"/>
        <c:crosses val="autoZero"/>
        <c:auto val="1"/>
        <c:lblAlgn val="ctr"/>
        <c:lblOffset val="100"/>
        <c:noMultiLvlLbl val="0"/>
      </c:catAx>
      <c:valAx>
        <c:axId val="52973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6.18</c:v>
                </c:pt>
                <c:pt idx="1">
                  <c:v>14.733000000000001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733392"/>
        <c:axId val="529733784"/>
      </c:barChart>
      <c:catAx>
        <c:axId val="52973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3784"/>
        <c:crosses val="autoZero"/>
        <c:auto val="1"/>
        <c:lblAlgn val="ctr"/>
        <c:lblOffset val="100"/>
        <c:noMultiLvlLbl val="0"/>
      </c:catAx>
      <c:valAx>
        <c:axId val="52973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33.609810000000003</c:v>
                </c:pt>
                <c:pt idx="1">
                  <c:v>37.045085999999998</c:v>
                </c:pt>
                <c:pt idx="2">
                  <c:v>30.620106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1806.1079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56504"/>
        <c:axId val="529956896"/>
      </c:barChart>
      <c:catAx>
        <c:axId val="52995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56896"/>
        <c:crosses val="autoZero"/>
        <c:auto val="1"/>
        <c:lblAlgn val="ctr"/>
        <c:lblOffset val="100"/>
        <c:noMultiLvlLbl val="0"/>
      </c:catAx>
      <c:valAx>
        <c:axId val="529956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5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65.034996000000007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57680"/>
        <c:axId val="529958072"/>
      </c:barChart>
      <c:catAx>
        <c:axId val="52995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58072"/>
        <c:crosses val="autoZero"/>
        <c:auto val="1"/>
        <c:lblAlgn val="ctr"/>
        <c:lblOffset val="100"/>
        <c:noMultiLvlLbl val="0"/>
      </c:catAx>
      <c:valAx>
        <c:axId val="52995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5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75.022000000000006</c:v>
                </c:pt>
                <c:pt idx="1">
                  <c:v>9.7170000000000005</c:v>
                </c:pt>
                <c:pt idx="2">
                  <c:v>15.260999999999999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958856"/>
        <c:axId val="529959248"/>
      </c:barChart>
      <c:catAx>
        <c:axId val="52995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59248"/>
        <c:crosses val="autoZero"/>
        <c:auto val="1"/>
        <c:lblAlgn val="ctr"/>
        <c:lblOffset val="100"/>
        <c:noMultiLvlLbl val="0"/>
      </c:catAx>
      <c:valAx>
        <c:axId val="52995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5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6840.2554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60032"/>
        <c:axId val="529960424"/>
      </c:barChart>
      <c:catAx>
        <c:axId val="52996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60424"/>
        <c:crosses val="autoZero"/>
        <c:auto val="1"/>
        <c:lblAlgn val="ctr"/>
        <c:lblOffset val="100"/>
        <c:noMultiLvlLbl val="0"/>
      </c:catAx>
      <c:valAx>
        <c:axId val="529960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6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248.11676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61208"/>
        <c:axId val="529961600"/>
      </c:barChart>
      <c:catAx>
        <c:axId val="52996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61600"/>
        <c:crosses val="autoZero"/>
        <c:auto val="1"/>
        <c:lblAlgn val="ctr"/>
        <c:lblOffset val="100"/>
        <c:noMultiLvlLbl val="0"/>
      </c:catAx>
      <c:valAx>
        <c:axId val="52996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6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1454.6893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62384"/>
        <c:axId val="529962776"/>
      </c:barChart>
      <c:catAx>
        <c:axId val="52996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62776"/>
        <c:crosses val="autoZero"/>
        <c:auto val="1"/>
        <c:lblAlgn val="ctr"/>
        <c:lblOffset val="100"/>
        <c:noMultiLvlLbl val="0"/>
      </c:catAx>
      <c:valAx>
        <c:axId val="52996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6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11.786783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2102992"/>
        <c:axId val="529092296"/>
      </c:barChart>
      <c:catAx>
        <c:axId val="42210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92296"/>
        <c:crosses val="autoZero"/>
        <c:auto val="1"/>
        <c:lblAlgn val="ctr"/>
        <c:lblOffset val="100"/>
        <c:noMultiLvlLbl val="0"/>
      </c:catAx>
      <c:valAx>
        <c:axId val="52909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210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16342.335999999999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63560"/>
        <c:axId val="529963952"/>
      </c:barChart>
      <c:catAx>
        <c:axId val="52996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63952"/>
        <c:crosses val="autoZero"/>
        <c:auto val="1"/>
        <c:lblAlgn val="ctr"/>
        <c:lblOffset val="100"/>
        <c:noMultiLvlLbl val="0"/>
      </c:catAx>
      <c:valAx>
        <c:axId val="52996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6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39.616689999999998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759480"/>
        <c:axId val="530759872"/>
      </c:barChart>
      <c:catAx>
        <c:axId val="5307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759872"/>
        <c:crosses val="autoZero"/>
        <c:auto val="1"/>
        <c:lblAlgn val="ctr"/>
        <c:lblOffset val="100"/>
        <c:noMultiLvlLbl val="0"/>
      </c:catAx>
      <c:valAx>
        <c:axId val="53075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75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4.5820904000000002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760656"/>
        <c:axId val="530761048"/>
      </c:barChart>
      <c:catAx>
        <c:axId val="53076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761048"/>
        <c:crosses val="autoZero"/>
        <c:auto val="1"/>
        <c:lblAlgn val="ctr"/>
        <c:lblOffset val="100"/>
        <c:noMultiLvlLbl val="0"/>
      </c:catAx>
      <c:valAx>
        <c:axId val="53076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76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473.34116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93080"/>
        <c:axId val="529093472"/>
      </c:barChart>
      <c:catAx>
        <c:axId val="52909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93472"/>
        <c:crosses val="autoZero"/>
        <c:auto val="1"/>
        <c:lblAlgn val="ctr"/>
        <c:lblOffset val="100"/>
        <c:noMultiLvlLbl val="0"/>
      </c:catAx>
      <c:valAx>
        <c:axId val="52909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9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5.7414345999999998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94256"/>
        <c:axId val="529094648"/>
      </c:barChart>
      <c:catAx>
        <c:axId val="52909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94648"/>
        <c:crosses val="autoZero"/>
        <c:auto val="1"/>
        <c:lblAlgn val="ctr"/>
        <c:lblOffset val="100"/>
        <c:noMultiLvlLbl val="0"/>
      </c:catAx>
      <c:valAx>
        <c:axId val="52909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9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49.551819999999999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095432"/>
        <c:axId val="529095824"/>
      </c:barChart>
      <c:catAx>
        <c:axId val="52909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095824"/>
        <c:crosses val="autoZero"/>
        <c:auto val="1"/>
        <c:lblAlgn val="ctr"/>
        <c:lblOffset val="100"/>
        <c:noMultiLvlLbl val="0"/>
      </c:catAx>
      <c:valAx>
        <c:axId val="52909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09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4.5820904000000002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5104"/>
        <c:axId val="529195496"/>
      </c:barChart>
      <c:catAx>
        <c:axId val="5291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5496"/>
        <c:crosses val="autoZero"/>
        <c:auto val="1"/>
        <c:lblAlgn val="ctr"/>
        <c:lblOffset val="100"/>
        <c:noMultiLvlLbl val="0"/>
      </c:catAx>
      <c:valAx>
        <c:axId val="52919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1739.5868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6280"/>
        <c:axId val="529196672"/>
      </c:barChart>
      <c:catAx>
        <c:axId val="5291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6672"/>
        <c:crosses val="autoZero"/>
        <c:auto val="1"/>
        <c:lblAlgn val="ctr"/>
        <c:lblOffset val="100"/>
        <c:noMultiLvlLbl val="0"/>
      </c:catAx>
      <c:valAx>
        <c:axId val="5291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12.313306000000001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97456"/>
        <c:axId val="529197848"/>
      </c:barChart>
      <c:catAx>
        <c:axId val="52919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97848"/>
        <c:crosses val="autoZero"/>
        <c:auto val="1"/>
        <c:lblAlgn val="ctr"/>
        <c:lblOffset val="100"/>
        <c:noMultiLvlLbl val="0"/>
      </c:catAx>
      <c:valAx>
        <c:axId val="52919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9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김기호, ID : H1310064)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10:33:36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6840.2554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228.11653000000001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74.682360000000003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75.022000000000006</v>
      </c>
      <c r="G8" s="59">
        <f>'DRIs DATA 입력'!G8</f>
        <v>9.7170000000000005</v>
      </c>
      <c r="H8" s="59">
        <f>'DRIs DATA 입력'!H8</f>
        <v>15.260999999999999</v>
      </c>
      <c r="I8" s="46"/>
      <c r="J8" s="59" t="s">
        <v>216</v>
      </c>
      <c r="K8" s="59">
        <f>'DRIs DATA 입력'!K8</f>
        <v>6.18</v>
      </c>
      <c r="L8" s="59">
        <f>'DRIs DATA 입력'!L8</f>
        <v>14.733000000000001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1806.1079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65.034996000000007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11.786783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473.34116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248.11676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5.8578219999999996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5.7414345999999998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49.551819999999999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4.5820904000000002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1739.5868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12.313306000000001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8.8528590000000005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2.8828725999999998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1454.6893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3825.4569999999999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16342.335999999999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9120.7929999999997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602.1096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276.01868000000002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39.616689999999998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35.24071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2094.0342000000001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3.0449477999999999E-2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10.587343000000001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329.76422000000002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293.46343999999999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319</v>
      </c>
      <c r="G1" s="62" t="s">
        <v>320</v>
      </c>
      <c r="H1" s="61" t="s">
        <v>321</v>
      </c>
    </row>
    <row r="3" spans="1:27" x14ac:dyDescent="0.4">
      <c r="A3" s="68" t="s">
        <v>322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323</v>
      </c>
      <c r="B4" s="67"/>
      <c r="C4" s="67"/>
      <c r="E4" s="69" t="s">
        <v>276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4">
      <c r="A5" s="65"/>
      <c r="B5" s="65" t="s">
        <v>279</v>
      </c>
      <c r="C5" s="65" t="s">
        <v>324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325</v>
      </c>
      <c r="L5" s="65" t="s">
        <v>281</v>
      </c>
      <c r="N5" s="65"/>
      <c r="O5" s="65" t="s">
        <v>282</v>
      </c>
      <c r="P5" s="65" t="s">
        <v>283</v>
      </c>
      <c r="Q5" s="65" t="s">
        <v>284</v>
      </c>
      <c r="R5" s="65" t="s">
        <v>326</v>
      </c>
      <c r="S5" s="65" t="s">
        <v>324</v>
      </c>
      <c r="U5" s="65"/>
      <c r="V5" s="65" t="s">
        <v>282</v>
      </c>
      <c r="W5" s="65" t="s">
        <v>283</v>
      </c>
      <c r="X5" s="65" t="s">
        <v>284</v>
      </c>
      <c r="Y5" s="65" t="s">
        <v>326</v>
      </c>
      <c r="Z5" s="65" t="s">
        <v>324</v>
      </c>
    </row>
    <row r="6" spans="1:27" x14ac:dyDescent="0.4">
      <c r="A6" s="65" t="s">
        <v>323</v>
      </c>
      <c r="B6" s="65">
        <v>2200</v>
      </c>
      <c r="C6" s="65">
        <v>6840.2554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327</v>
      </c>
      <c r="O6" s="65">
        <v>50</v>
      </c>
      <c r="P6" s="65">
        <v>60</v>
      </c>
      <c r="Q6" s="65">
        <v>0</v>
      </c>
      <c r="R6" s="65">
        <v>0</v>
      </c>
      <c r="S6" s="65">
        <v>228.11653000000001</v>
      </c>
      <c r="U6" s="65" t="s">
        <v>328</v>
      </c>
      <c r="V6" s="65">
        <v>0</v>
      </c>
      <c r="W6" s="65">
        <v>0</v>
      </c>
      <c r="X6" s="65">
        <v>25</v>
      </c>
      <c r="Y6" s="65">
        <v>0</v>
      </c>
      <c r="Z6" s="65">
        <v>74.682360000000003</v>
      </c>
    </row>
    <row r="7" spans="1:27" x14ac:dyDescent="0.4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4">
      <c r="E8" s="65" t="s">
        <v>287</v>
      </c>
      <c r="F8" s="65">
        <v>75.022000000000006</v>
      </c>
      <c r="G8" s="65">
        <v>9.7170000000000005</v>
      </c>
      <c r="H8" s="65">
        <v>15.260999999999999</v>
      </c>
      <c r="J8" s="65" t="s">
        <v>287</v>
      </c>
      <c r="K8" s="65">
        <v>6.18</v>
      </c>
      <c r="L8" s="65">
        <v>14.733000000000001</v>
      </c>
    </row>
    <row r="13" spans="1:27" x14ac:dyDescent="0.4">
      <c r="A13" s="66" t="s">
        <v>329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290</v>
      </c>
      <c r="P14" s="67"/>
      <c r="Q14" s="67"/>
      <c r="R14" s="67"/>
      <c r="S14" s="67"/>
      <c r="T14" s="67"/>
      <c r="V14" s="67" t="s">
        <v>291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282</v>
      </c>
      <c r="C15" s="65" t="s">
        <v>283</v>
      </c>
      <c r="D15" s="65" t="s">
        <v>284</v>
      </c>
      <c r="E15" s="65" t="s">
        <v>326</v>
      </c>
      <c r="F15" s="65" t="s">
        <v>324</v>
      </c>
      <c r="H15" s="65"/>
      <c r="I15" s="65" t="s">
        <v>282</v>
      </c>
      <c r="J15" s="65" t="s">
        <v>283</v>
      </c>
      <c r="K15" s="65" t="s">
        <v>284</v>
      </c>
      <c r="L15" s="65" t="s">
        <v>326</v>
      </c>
      <c r="M15" s="65" t="s">
        <v>324</v>
      </c>
      <c r="O15" s="65"/>
      <c r="P15" s="65" t="s">
        <v>282</v>
      </c>
      <c r="Q15" s="65" t="s">
        <v>283</v>
      </c>
      <c r="R15" s="65" t="s">
        <v>284</v>
      </c>
      <c r="S15" s="65" t="s">
        <v>326</v>
      </c>
      <c r="T15" s="65" t="s">
        <v>324</v>
      </c>
      <c r="V15" s="65"/>
      <c r="W15" s="65" t="s">
        <v>282</v>
      </c>
      <c r="X15" s="65" t="s">
        <v>283</v>
      </c>
      <c r="Y15" s="65" t="s">
        <v>284</v>
      </c>
      <c r="Z15" s="65" t="s">
        <v>326</v>
      </c>
      <c r="AA15" s="65" t="s">
        <v>324</v>
      </c>
    </row>
    <row r="16" spans="1:27" x14ac:dyDescent="0.4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1806.1079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65.034996000000007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11.786783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473.34116</v>
      </c>
    </row>
    <row r="23" spans="1:62" x14ac:dyDescent="0.4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330</v>
      </c>
      <c r="B24" s="67"/>
      <c r="C24" s="67"/>
      <c r="D24" s="67"/>
      <c r="E24" s="67"/>
      <c r="F24" s="67"/>
      <c r="H24" s="67" t="s">
        <v>294</v>
      </c>
      <c r="I24" s="67"/>
      <c r="J24" s="67"/>
      <c r="K24" s="67"/>
      <c r="L24" s="67"/>
      <c r="M24" s="67"/>
      <c r="O24" s="67" t="s">
        <v>295</v>
      </c>
      <c r="P24" s="67"/>
      <c r="Q24" s="67"/>
      <c r="R24" s="67"/>
      <c r="S24" s="67"/>
      <c r="T24" s="67"/>
      <c r="V24" s="67" t="s">
        <v>296</v>
      </c>
      <c r="W24" s="67"/>
      <c r="X24" s="67"/>
      <c r="Y24" s="67"/>
      <c r="Z24" s="67"/>
      <c r="AA24" s="67"/>
      <c r="AC24" s="67" t="s">
        <v>297</v>
      </c>
      <c r="AD24" s="67"/>
      <c r="AE24" s="67"/>
      <c r="AF24" s="67"/>
      <c r="AG24" s="67"/>
      <c r="AH24" s="67"/>
      <c r="AJ24" s="67" t="s">
        <v>331</v>
      </c>
      <c r="AK24" s="67"/>
      <c r="AL24" s="67"/>
      <c r="AM24" s="67"/>
      <c r="AN24" s="67"/>
      <c r="AO24" s="67"/>
      <c r="AQ24" s="67" t="s">
        <v>298</v>
      </c>
      <c r="AR24" s="67"/>
      <c r="AS24" s="67"/>
      <c r="AT24" s="67"/>
      <c r="AU24" s="67"/>
      <c r="AV24" s="67"/>
      <c r="AX24" s="67" t="s">
        <v>299</v>
      </c>
      <c r="AY24" s="67"/>
      <c r="AZ24" s="67"/>
      <c r="BA24" s="67"/>
      <c r="BB24" s="67"/>
      <c r="BC24" s="67"/>
      <c r="BE24" s="67" t="s">
        <v>300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282</v>
      </c>
      <c r="C25" s="65" t="s">
        <v>283</v>
      </c>
      <c r="D25" s="65" t="s">
        <v>284</v>
      </c>
      <c r="E25" s="65" t="s">
        <v>326</v>
      </c>
      <c r="F25" s="65" t="s">
        <v>324</v>
      </c>
      <c r="H25" s="65"/>
      <c r="I25" s="65" t="s">
        <v>282</v>
      </c>
      <c r="J25" s="65" t="s">
        <v>283</v>
      </c>
      <c r="K25" s="65" t="s">
        <v>284</v>
      </c>
      <c r="L25" s="65" t="s">
        <v>326</v>
      </c>
      <c r="M25" s="65" t="s">
        <v>324</v>
      </c>
      <c r="O25" s="65"/>
      <c r="P25" s="65" t="s">
        <v>282</v>
      </c>
      <c r="Q25" s="65" t="s">
        <v>283</v>
      </c>
      <c r="R25" s="65" t="s">
        <v>284</v>
      </c>
      <c r="S25" s="65" t="s">
        <v>326</v>
      </c>
      <c r="T25" s="65" t="s">
        <v>324</v>
      </c>
      <c r="V25" s="65"/>
      <c r="W25" s="65" t="s">
        <v>282</v>
      </c>
      <c r="X25" s="65" t="s">
        <v>283</v>
      </c>
      <c r="Y25" s="65" t="s">
        <v>284</v>
      </c>
      <c r="Z25" s="65" t="s">
        <v>326</v>
      </c>
      <c r="AA25" s="65" t="s">
        <v>324</v>
      </c>
      <c r="AC25" s="65"/>
      <c r="AD25" s="65" t="s">
        <v>282</v>
      </c>
      <c r="AE25" s="65" t="s">
        <v>283</v>
      </c>
      <c r="AF25" s="65" t="s">
        <v>284</v>
      </c>
      <c r="AG25" s="65" t="s">
        <v>326</v>
      </c>
      <c r="AH25" s="65" t="s">
        <v>324</v>
      </c>
      <c r="AJ25" s="65"/>
      <c r="AK25" s="65" t="s">
        <v>282</v>
      </c>
      <c r="AL25" s="65" t="s">
        <v>283</v>
      </c>
      <c r="AM25" s="65" t="s">
        <v>284</v>
      </c>
      <c r="AN25" s="65" t="s">
        <v>326</v>
      </c>
      <c r="AO25" s="65" t="s">
        <v>324</v>
      </c>
      <c r="AQ25" s="65"/>
      <c r="AR25" s="65" t="s">
        <v>282</v>
      </c>
      <c r="AS25" s="65" t="s">
        <v>283</v>
      </c>
      <c r="AT25" s="65" t="s">
        <v>284</v>
      </c>
      <c r="AU25" s="65" t="s">
        <v>326</v>
      </c>
      <c r="AV25" s="65" t="s">
        <v>324</v>
      </c>
      <c r="AX25" s="65"/>
      <c r="AY25" s="65" t="s">
        <v>282</v>
      </c>
      <c r="AZ25" s="65" t="s">
        <v>283</v>
      </c>
      <c r="BA25" s="65" t="s">
        <v>284</v>
      </c>
      <c r="BB25" s="65" t="s">
        <v>326</v>
      </c>
      <c r="BC25" s="65" t="s">
        <v>324</v>
      </c>
      <c r="BE25" s="65"/>
      <c r="BF25" s="65" t="s">
        <v>282</v>
      </c>
      <c r="BG25" s="65" t="s">
        <v>283</v>
      </c>
      <c r="BH25" s="65" t="s">
        <v>284</v>
      </c>
      <c r="BI25" s="65" t="s">
        <v>326</v>
      </c>
      <c r="BJ25" s="65" t="s">
        <v>324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248.11676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5.8578219999999996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5.7414345999999998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49.551819999999999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4.5820904000000002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1739.5868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12.313306000000001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8.8528590000000005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2.8828725999999998</v>
      </c>
    </row>
    <row r="33" spans="1:68" x14ac:dyDescent="0.4">
      <c r="A33" s="66" t="s">
        <v>302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332</v>
      </c>
      <c r="I34" s="67"/>
      <c r="J34" s="67"/>
      <c r="K34" s="67"/>
      <c r="L34" s="67"/>
      <c r="M34" s="67"/>
      <c r="O34" s="67" t="s">
        <v>303</v>
      </c>
      <c r="P34" s="67"/>
      <c r="Q34" s="67"/>
      <c r="R34" s="67"/>
      <c r="S34" s="67"/>
      <c r="T34" s="67"/>
      <c r="V34" s="67" t="s">
        <v>333</v>
      </c>
      <c r="W34" s="67"/>
      <c r="X34" s="67"/>
      <c r="Y34" s="67"/>
      <c r="Z34" s="67"/>
      <c r="AA34" s="67"/>
      <c r="AC34" s="67" t="s">
        <v>334</v>
      </c>
      <c r="AD34" s="67"/>
      <c r="AE34" s="67"/>
      <c r="AF34" s="67"/>
      <c r="AG34" s="67"/>
      <c r="AH34" s="67"/>
      <c r="AJ34" s="67" t="s">
        <v>304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282</v>
      </c>
      <c r="C35" s="65" t="s">
        <v>283</v>
      </c>
      <c r="D35" s="65" t="s">
        <v>284</v>
      </c>
      <c r="E35" s="65" t="s">
        <v>326</v>
      </c>
      <c r="F35" s="65" t="s">
        <v>324</v>
      </c>
      <c r="H35" s="65"/>
      <c r="I35" s="65" t="s">
        <v>282</v>
      </c>
      <c r="J35" s="65" t="s">
        <v>283</v>
      </c>
      <c r="K35" s="65" t="s">
        <v>284</v>
      </c>
      <c r="L35" s="65" t="s">
        <v>326</v>
      </c>
      <c r="M35" s="65" t="s">
        <v>324</v>
      </c>
      <c r="O35" s="65"/>
      <c r="P35" s="65" t="s">
        <v>282</v>
      </c>
      <c r="Q35" s="65" t="s">
        <v>283</v>
      </c>
      <c r="R35" s="65" t="s">
        <v>284</v>
      </c>
      <c r="S35" s="65" t="s">
        <v>326</v>
      </c>
      <c r="T35" s="65" t="s">
        <v>324</v>
      </c>
      <c r="V35" s="65"/>
      <c r="W35" s="65" t="s">
        <v>282</v>
      </c>
      <c r="X35" s="65" t="s">
        <v>283</v>
      </c>
      <c r="Y35" s="65" t="s">
        <v>284</v>
      </c>
      <c r="Z35" s="65" t="s">
        <v>326</v>
      </c>
      <c r="AA35" s="65" t="s">
        <v>324</v>
      </c>
      <c r="AC35" s="65"/>
      <c r="AD35" s="65" t="s">
        <v>282</v>
      </c>
      <c r="AE35" s="65" t="s">
        <v>283</v>
      </c>
      <c r="AF35" s="65" t="s">
        <v>284</v>
      </c>
      <c r="AG35" s="65" t="s">
        <v>326</v>
      </c>
      <c r="AH35" s="65" t="s">
        <v>324</v>
      </c>
      <c r="AJ35" s="65"/>
      <c r="AK35" s="65" t="s">
        <v>282</v>
      </c>
      <c r="AL35" s="65" t="s">
        <v>283</v>
      </c>
      <c r="AM35" s="65" t="s">
        <v>284</v>
      </c>
      <c r="AN35" s="65" t="s">
        <v>326</v>
      </c>
      <c r="AO35" s="65" t="s">
        <v>324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1454.6893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3825.4569999999999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16342.335999999999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9120.7929999999997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602.1096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276.01868000000002</v>
      </c>
    </row>
    <row r="43" spans="1:68" x14ac:dyDescent="0.4">
      <c r="A43" s="66" t="s">
        <v>305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306</v>
      </c>
      <c r="B44" s="67"/>
      <c r="C44" s="67"/>
      <c r="D44" s="67"/>
      <c r="E44" s="67"/>
      <c r="F44" s="67"/>
      <c r="H44" s="67" t="s">
        <v>307</v>
      </c>
      <c r="I44" s="67"/>
      <c r="J44" s="67"/>
      <c r="K44" s="67"/>
      <c r="L44" s="67"/>
      <c r="M44" s="67"/>
      <c r="O44" s="67" t="s">
        <v>308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310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311</v>
      </c>
      <c r="AR44" s="67"/>
      <c r="AS44" s="67"/>
      <c r="AT44" s="67"/>
      <c r="AU44" s="67"/>
      <c r="AV44" s="67"/>
      <c r="AX44" s="67" t="s">
        <v>312</v>
      </c>
      <c r="AY44" s="67"/>
      <c r="AZ44" s="67"/>
      <c r="BA44" s="67"/>
      <c r="BB44" s="67"/>
      <c r="BC44" s="67"/>
      <c r="BE44" s="67" t="s">
        <v>313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282</v>
      </c>
      <c r="C45" s="65" t="s">
        <v>283</v>
      </c>
      <c r="D45" s="65" t="s">
        <v>284</v>
      </c>
      <c r="E45" s="65" t="s">
        <v>326</v>
      </c>
      <c r="F45" s="65" t="s">
        <v>324</v>
      </c>
      <c r="H45" s="65"/>
      <c r="I45" s="65" t="s">
        <v>282</v>
      </c>
      <c r="J45" s="65" t="s">
        <v>283</v>
      </c>
      <c r="K45" s="65" t="s">
        <v>284</v>
      </c>
      <c r="L45" s="65" t="s">
        <v>326</v>
      </c>
      <c r="M45" s="65" t="s">
        <v>324</v>
      </c>
      <c r="O45" s="65"/>
      <c r="P45" s="65" t="s">
        <v>282</v>
      </c>
      <c r="Q45" s="65" t="s">
        <v>283</v>
      </c>
      <c r="R45" s="65" t="s">
        <v>284</v>
      </c>
      <c r="S45" s="65" t="s">
        <v>326</v>
      </c>
      <c r="T45" s="65" t="s">
        <v>324</v>
      </c>
      <c r="V45" s="65"/>
      <c r="W45" s="65" t="s">
        <v>282</v>
      </c>
      <c r="X45" s="65" t="s">
        <v>283</v>
      </c>
      <c r="Y45" s="65" t="s">
        <v>284</v>
      </c>
      <c r="Z45" s="65" t="s">
        <v>326</v>
      </c>
      <c r="AA45" s="65" t="s">
        <v>324</v>
      </c>
      <c r="AC45" s="65"/>
      <c r="AD45" s="65" t="s">
        <v>282</v>
      </c>
      <c r="AE45" s="65" t="s">
        <v>283</v>
      </c>
      <c r="AF45" s="65" t="s">
        <v>284</v>
      </c>
      <c r="AG45" s="65" t="s">
        <v>326</v>
      </c>
      <c r="AH45" s="65" t="s">
        <v>324</v>
      </c>
      <c r="AJ45" s="65"/>
      <c r="AK45" s="65" t="s">
        <v>282</v>
      </c>
      <c r="AL45" s="65" t="s">
        <v>283</v>
      </c>
      <c r="AM45" s="65" t="s">
        <v>284</v>
      </c>
      <c r="AN45" s="65" t="s">
        <v>326</v>
      </c>
      <c r="AO45" s="65" t="s">
        <v>324</v>
      </c>
      <c r="AQ45" s="65"/>
      <c r="AR45" s="65" t="s">
        <v>282</v>
      </c>
      <c r="AS45" s="65" t="s">
        <v>283</v>
      </c>
      <c r="AT45" s="65" t="s">
        <v>284</v>
      </c>
      <c r="AU45" s="65" t="s">
        <v>326</v>
      </c>
      <c r="AV45" s="65" t="s">
        <v>324</v>
      </c>
      <c r="AX45" s="65"/>
      <c r="AY45" s="65" t="s">
        <v>282</v>
      </c>
      <c r="AZ45" s="65" t="s">
        <v>283</v>
      </c>
      <c r="BA45" s="65" t="s">
        <v>284</v>
      </c>
      <c r="BB45" s="65" t="s">
        <v>326</v>
      </c>
      <c r="BC45" s="65" t="s">
        <v>324</v>
      </c>
      <c r="BE45" s="65"/>
      <c r="BF45" s="65" t="s">
        <v>282</v>
      </c>
      <c r="BG45" s="65" t="s">
        <v>283</v>
      </c>
      <c r="BH45" s="65" t="s">
        <v>284</v>
      </c>
      <c r="BI45" s="65" t="s">
        <v>326</v>
      </c>
      <c r="BJ45" s="65" t="s">
        <v>324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39.616689999999998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35.24071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2094.0342000000001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3.0449477999999999E-2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10.587343000000001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329.76422000000002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293.46343999999999</v>
      </c>
      <c r="AX46" s="65" t="s">
        <v>315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6" sqref="H1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336</v>
      </c>
      <c r="B2" s="61" t="s">
        <v>337</v>
      </c>
      <c r="C2" s="61" t="s">
        <v>317</v>
      </c>
      <c r="D2" s="61">
        <v>59</v>
      </c>
      <c r="E2" s="61">
        <v>6840.2554</v>
      </c>
      <c r="F2" s="61">
        <v>1121.4246000000001</v>
      </c>
      <c r="G2" s="61">
        <v>145.24773999999999</v>
      </c>
      <c r="H2" s="61">
        <v>74.263360000000006</v>
      </c>
      <c r="I2" s="61">
        <v>70.984375</v>
      </c>
      <c r="J2" s="61">
        <v>228.11653000000001</v>
      </c>
      <c r="K2" s="61">
        <v>123.20563</v>
      </c>
      <c r="L2" s="61">
        <v>104.91091</v>
      </c>
      <c r="M2" s="61">
        <v>74.682360000000003</v>
      </c>
      <c r="N2" s="61">
        <v>10.383127999999999</v>
      </c>
      <c r="O2" s="61">
        <v>42.733963000000003</v>
      </c>
      <c r="P2" s="61">
        <v>2261.5250000000001</v>
      </c>
      <c r="Q2" s="61">
        <v>74.706429999999997</v>
      </c>
      <c r="R2" s="61">
        <v>1806.1079</v>
      </c>
      <c r="S2" s="61">
        <v>556.30259999999998</v>
      </c>
      <c r="T2" s="61">
        <v>14997.665999999999</v>
      </c>
      <c r="U2" s="61">
        <v>11.786783</v>
      </c>
      <c r="V2" s="61">
        <v>65.034996000000007</v>
      </c>
      <c r="W2" s="61">
        <v>473.34116</v>
      </c>
      <c r="X2" s="61">
        <v>248.11676</v>
      </c>
      <c r="Y2" s="61">
        <v>5.8578219999999996</v>
      </c>
      <c r="Z2" s="61">
        <v>5.7414345999999998</v>
      </c>
      <c r="AA2" s="61">
        <v>49.551819999999999</v>
      </c>
      <c r="AB2" s="61">
        <v>4.5820904000000002</v>
      </c>
      <c r="AC2" s="61">
        <v>1739.5868</v>
      </c>
      <c r="AD2" s="61">
        <v>12.313306000000001</v>
      </c>
      <c r="AE2" s="61">
        <v>8.8528590000000005</v>
      </c>
      <c r="AF2" s="61">
        <v>2.8828725999999998</v>
      </c>
      <c r="AG2" s="61">
        <v>1454.6893</v>
      </c>
      <c r="AH2" s="61">
        <v>713.31934000000001</v>
      </c>
      <c r="AI2" s="61">
        <v>741.37</v>
      </c>
      <c r="AJ2" s="61">
        <v>3825.4569999999999</v>
      </c>
      <c r="AK2" s="61">
        <v>16342.335999999999</v>
      </c>
      <c r="AL2" s="61">
        <v>602.1096</v>
      </c>
      <c r="AM2" s="61">
        <v>9120.7929999999997</v>
      </c>
      <c r="AN2" s="61">
        <v>276.01868000000002</v>
      </c>
      <c r="AO2" s="61">
        <v>39.616689999999998</v>
      </c>
      <c r="AP2" s="61">
        <v>29.620729999999998</v>
      </c>
      <c r="AQ2" s="61">
        <v>9.9959609999999994</v>
      </c>
      <c r="AR2" s="61">
        <v>35.24071</v>
      </c>
      <c r="AS2" s="61">
        <v>2094.0342000000001</v>
      </c>
      <c r="AT2" s="61">
        <v>3.0449477999999999E-2</v>
      </c>
      <c r="AU2" s="61">
        <v>10.587343000000001</v>
      </c>
      <c r="AV2" s="61">
        <v>329.76422000000002</v>
      </c>
      <c r="AW2" s="61">
        <v>293.46343999999999</v>
      </c>
      <c r="AX2" s="61">
        <v>7.4559919999999998E-3</v>
      </c>
      <c r="AY2" s="61">
        <v>4.1827100000000002</v>
      </c>
      <c r="AZ2" s="61">
        <v>1546.1903</v>
      </c>
      <c r="BA2" s="61">
        <v>101.33886</v>
      </c>
      <c r="BB2" s="61">
        <v>33.609810000000003</v>
      </c>
      <c r="BC2" s="61">
        <v>37.045085999999998</v>
      </c>
      <c r="BD2" s="61">
        <v>30.620106</v>
      </c>
      <c r="BE2" s="61">
        <v>0.79028089999999995</v>
      </c>
      <c r="BF2" s="61">
        <v>5.2057475999999996</v>
      </c>
      <c r="BG2" s="61">
        <v>0</v>
      </c>
      <c r="BH2" s="61">
        <v>0.10208</v>
      </c>
      <c r="BI2" s="61">
        <v>8.7724109999999994E-2</v>
      </c>
      <c r="BJ2" s="61">
        <v>0.37262590000000001</v>
      </c>
      <c r="BK2" s="61">
        <v>0</v>
      </c>
      <c r="BL2" s="61">
        <v>1.8571793999999999</v>
      </c>
      <c r="BM2" s="61">
        <v>13.286241</v>
      </c>
      <c r="BN2" s="61">
        <v>4.9850019999999997</v>
      </c>
      <c r="BO2" s="61">
        <v>242.01926</v>
      </c>
      <c r="BP2" s="61">
        <v>38.321643999999999</v>
      </c>
      <c r="BQ2" s="61">
        <v>82.663039999999995</v>
      </c>
      <c r="BR2" s="61">
        <v>316.92682000000002</v>
      </c>
      <c r="BS2" s="61">
        <v>105.82431</v>
      </c>
      <c r="BT2" s="61">
        <v>43.238255000000002</v>
      </c>
      <c r="BU2" s="61">
        <v>0.26803391999999998</v>
      </c>
      <c r="BV2" s="61">
        <v>0</v>
      </c>
      <c r="BW2" s="61">
        <v>3.0409571999999998</v>
      </c>
      <c r="BX2" s="61">
        <v>3.6907597000000001</v>
      </c>
      <c r="BY2" s="61">
        <v>0.47656912000000001</v>
      </c>
      <c r="BZ2" s="61">
        <v>5.7210205E-3</v>
      </c>
      <c r="CA2" s="61">
        <v>5.2691736000000002</v>
      </c>
      <c r="CB2" s="61">
        <v>0</v>
      </c>
      <c r="CC2" s="61">
        <v>0.40121440000000003</v>
      </c>
      <c r="CD2" s="61">
        <v>1.2400370000000001</v>
      </c>
      <c r="CE2" s="61">
        <v>0.31538734000000002</v>
      </c>
      <c r="CF2" s="61">
        <v>3.986518E-2</v>
      </c>
      <c r="CG2" s="61">
        <v>1.5E-5</v>
      </c>
      <c r="CH2" s="61">
        <v>1.5000001000000001E-2</v>
      </c>
      <c r="CI2" s="61">
        <v>0</v>
      </c>
      <c r="CJ2" s="61">
        <v>3.7133311999999998</v>
      </c>
      <c r="CK2" s="61">
        <v>9.1832029999999995E-2</v>
      </c>
      <c r="CL2" s="61">
        <v>4.1509130000000001</v>
      </c>
      <c r="CM2" s="61">
        <v>12.009682</v>
      </c>
      <c r="CN2" s="61">
        <v>5898.6206000000002</v>
      </c>
      <c r="CO2" s="61">
        <v>10388.258</v>
      </c>
      <c r="CP2" s="61">
        <v>4200.9984999999997</v>
      </c>
      <c r="CQ2" s="61">
        <v>2074.2890000000002</v>
      </c>
      <c r="CR2" s="61">
        <v>967.96400000000006</v>
      </c>
      <c r="CS2" s="61">
        <v>1544.1187</v>
      </c>
      <c r="CT2" s="61">
        <v>5869.0806000000002</v>
      </c>
      <c r="CU2" s="61">
        <v>3168.4238</v>
      </c>
      <c r="CV2" s="61">
        <v>5129.3810000000003</v>
      </c>
      <c r="CW2" s="61">
        <v>3237.3510000000001</v>
      </c>
      <c r="CX2" s="61">
        <v>924.53467000000001</v>
      </c>
      <c r="CY2" s="61">
        <v>7982.2879999999996</v>
      </c>
      <c r="CZ2" s="61">
        <v>3668.3087999999998</v>
      </c>
      <c r="DA2" s="61">
        <v>7591.9960000000001</v>
      </c>
      <c r="DB2" s="61">
        <v>8365.8220000000001</v>
      </c>
      <c r="DC2" s="61">
        <v>10385.111999999999</v>
      </c>
      <c r="DD2" s="61">
        <v>19506.928</v>
      </c>
      <c r="DE2" s="61">
        <v>2624.337</v>
      </c>
      <c r="DF2" s="61">
        <v>11753.093999999999</v>
      </c>
      <c r="DG2" s="61">
        <v>4134.5326999999997</v>
      </c>
      <c r="DH2" s="61">
        <v>45.053127000000003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101.33886</v>
      </c>
      <c r="B6">
        <f>BB2</f>
        <v>33.609810000000003</v>
      </c>
      <c r="C6">
        <f>BC2</f>
        <v>37.045085999999998</v>
      </c>
      <c r="D6">
        <f>BD2</f>
        <v>30.620106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5" sqref="K15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22215</v>
      </c>
      <c r="C2" s="56">
        <f ca="1">YEAR(TODAY())-YEAR(B2)+IF(TODAY()&gt;=DATE(YEAR(TODAY()),MONTH(B2),DAY(B2)),0,-1)</f>
        <v>59</v>
      </c>
      <c r="E2" s="52">
        <v>176.6</v>
      </c>
      <c r="F2" s="53" t="s">
        <v>39</v>
      </c>
      <c r="G2" s="52">
        <v>59.8</v>
      </c>
      <c r="H2" s="51" t="s">
        <v>41</v>
      </c>
      <c r="I2" s="72">
        <f>ROUND(G3/E3^2,1)</f>
        <v>19.2</v>
      </c>
    </row>
    <row r="3" spans="1:9" x14ac:dyDescent="0.4">
      <c r="E3" s="51">
        <f>E2/100</f>
        <v>1.766</v>
      </c>
      <c r="F3" s="51" t="s">
        <v>40</v>
      </c>
      <c r="G3" s="51">
        <f>G2</f>
        <v>59.8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김기호, ID : H1310064)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10:33:36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318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43957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176.6</v>
      </c>
      <c r="L12" s="124"/>
      <c r="M12" s="117">
        <f>'개인정보 및 신체계측 입력'!G2</f>
        <v>59.8</v>
      </c>
      <c r="N12" s="118"/>
      <c r="O12" s="113" t="s">
        <v>271</v>
      </c>
      <c r="P12" s="107"/>
      <c r="Q12" s="90">
        <f>'개인정보 및 신체계측 입력'!I2</f>
        <v>19.2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김기호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75.022000000000006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9.7170000000000005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15.260999999999999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14.7</v>
      </c>
      <c r="L72" s="36" t="s">
        <v>53</v>
      </c>
      <c r="M72" s="36">
        <f>ROUND('DRIs DATA'!K8,1)</f>
        <v>6.2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240.81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541.96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248.12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305.47000000000003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181.84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1089.49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396.17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2020-05-13T02:42:06Z</dcterms:modified>
</cp:coreProperties>
</file>