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<sst xmlns="http://schemas.openxmlformats.org/spreadsheetml/2006/main" count="692" uniqueCount="344">
  <si>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</si>
  <si>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</si>
  <si>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</si>
  <si>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</si>
  <si>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</si>
  <si>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</si>
  <si>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</si>
  <si>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</si>
  <si>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</si>
  <si>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</si>
  <si>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</si>
  <si>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</si>
  <si>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</si>
  <si>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</si>
  <si>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</si>
  <si>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</si>
  <si>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</si>
  <si>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</si>
  <si>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</si>
  <si>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</si>
  <si>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</si>
  <si>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</si>
  <si>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</si>
  <si>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</si>
  <si>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</si>
  <si>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</si>
  <si>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</si>
  <si>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</si>
  <si>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</si>
  <si>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</si>
  <si>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</si>
  <si>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</si>
  <si>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</si>
  <si>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</si>
  <si>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</si>
  <si>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</si>
  <si>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</si>
  <si>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</si>
  <si>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</si>
  <si>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</si>
  <si>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</si>
  <si>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</si>
  <si>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</si>
  <si>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</si>
  <si>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</si>
  <si>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</si>
  <si>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</si>
  <si>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</si>
  <si>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</si>
  <si>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</si>
  <si>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</si>
  <si>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</si>
  <si>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</si>
  <si>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</si>
  <si>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</si>
  <si>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</si>
  <si>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</si>
  <si>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</si>
  <si>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</si>
  <si>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</si>
  <si>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</si>
  <si>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</si>
  <si>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</si>
  <si>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</si>
  <si>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</si>
  <si>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</si>
  <si>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</si>
  <si>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</si>
  <si>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</si>
  <si>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</si>
  <si>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</si>
  <si>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</si>
  <si>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</si>
  <si>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</si>
  <si>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</si>
  <si>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</si>
  <si>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</si>
  <si>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</si>
  <si>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</si>
  <si>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</si>
  <si>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</si>
  <si>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</si>
  <si>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</si>
  <si>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</si>
  <si>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</si>
  <si>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</si>
  <si>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</si>
  <si>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</si>
  <si>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</si>
  <si>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</si>
  <si>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</si>
  <si>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</si>
  <si>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</si>
  <si>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</si>
  <si>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</si>
  <si>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</si>
  <si>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</si>
  <si>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</si>
  <si>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</si>
  <si>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</si>
  <si>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</si>
  <si>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</si>
  <si>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</si>
  <si>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</si>
  <si>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</si>
  <si>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</si>
  <si>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</si>
  <si>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</si>
  <si>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</si>
  <si>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</si>
  <si>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</si>
  <si>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</si>
  <si>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</si>
  <si>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</si>
  <si>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</si>
  <si>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</si>
  <si>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</si>
  <si>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</si>
  <si>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</si>
  <si>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</si>
  <si>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</si>
  <si>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</si>
  <si>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</si>
  <si>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</si>
  <si>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</si>
  <si>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</si>
  <si>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</si>
  <si>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</si>
  <si>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</si>
  <si>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</si>
  <si>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</si>
  <si>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</si>
  <si>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</si>
  <si>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</si>
  <si>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</si>
  <si>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</si>
  <si>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</si>
  <si>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</si>
  <si>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</si>
  <si>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</si>
  <si>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</si>
  <si>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</si>
  <si>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</si>
  <si>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</si>
  <si>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</si>
  <si>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</si>
  <si>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</si>
  <si>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</si>
  <si>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</si>
  <si>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</si>
  <si>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</si>
  <si>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</si>
  <si>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</si>
  <si>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</si>
  <si>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</si>
  <si>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</si>
  <si>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</si>
  <si>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</si>
  <si>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</si>
  <si>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</si>
  <si>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</si>
  <si>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</si>
  <si>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</si>
  <si>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</si>
  <si>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</si>
  <si>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</si>
  <si>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</si>
  <si>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</si>
  <si>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</si>
  <si>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</si>
  <si>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</si>
  <si>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</si>
  <si>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</si>
  <si>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</si>
  <si>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</si>
  <si>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</si>
  <si>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</si>
  <si>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</si>
  <si>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</si>
  <si>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</si>
  <si>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</si>
  <si>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</si>
  <si>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</si>
  <si>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</si>
  <si>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</si>
  <si>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</si>
  <si>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</si>
  <si>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</si>
  <si>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</si>
  <si>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</si>
  <si>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</si>
  <si>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</si>
  <si>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</si>
  <si>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</si>
  <si>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</si>
  <si>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</si>
  <si>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</si>
  <si>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</si>
  <si>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</si>
  <si>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</si>
  <si>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</si>
  <si>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</si>
  <si>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</si>
  <si>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</si>
  <si>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</si>
  <si>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</si>
  <si>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</si>
  <si>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</si>
  <si>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</si>
  <si>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</si>
  <si>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</si>
  <si>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</si>
  <si>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</si>
  <si>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</si>
  <si>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</si>
  <si>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</si>
  <si>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</si>
  <si>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</si>
  <si>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</si>
  <si>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</si>
  <si>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</si>
  <si>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</si>
  <si>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</si>
  <si>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</si>
  <si>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</si>
  <si>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</si>
  <si>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</si>
  <si>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</si>
  <si>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</si>
  <si>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</si>
  <si>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</si>
  <si>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</si>
  <si>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</si>
  <si>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</si>
  <si>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</si>
  <si>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</si>
  <si>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</si>
  <si>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</si>
  <si>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</si>
  <si>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</si>
  <si>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</si>
  <si>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</si>
  <si>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</si>
  <si>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</si>
  <si>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</si>
  <si>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</si>
  <si>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</si>
  <si>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</si>
  <si>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</si>
  <si>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</si>
  <si>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</si>
  <si>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</si>
  <si>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</si>
  <si>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</si>
  <si>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</si>
  <si>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</si>
  <si>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</si>
  <si>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</si>
  <si>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</si>
  <si>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</si>
  <si>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</si>
  <si>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</si>
  <si>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</si>
  <si>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</si>
  <si>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</si>
  <si>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</si>
  <si>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</si>
  <si>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</si>
  <si>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</si>
  <si>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</si>
  <si>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</si>
  <si>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</si>
  <si>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</si>
  <si>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</si>
  <si>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</si>
  <si>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</si>
  <si>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</si>
  <si>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</si>
  <si>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</si>
  <si>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</si>
  <si>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</si>
  <si>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</si>
  <si>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</si>
  <si>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</si>
  <si>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</si>
  <si>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</si>
  <si>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</si>
  <si>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</si>
  <si>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</si>
  <si>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</si>
  <si>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</si>
  <si>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</si>
  <si>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</si>
  <si>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</si>
  <si>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</si>
  <si>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</si>
  <si>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</si>
  <si>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</si>
  <si>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</si>
  <si>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</si>
  <si>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</si>
  <si>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</si>
  <si>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</si>
  <si>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</si>
  <si>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</si>
  <si>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</si>
  <si>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</si>
  <si>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</si>
  <si>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</si>
  <si>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</si>
  <si>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</si>
  <si>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</si>
  <si>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</si>
  <si>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</si>
  <si>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</si>
  <si>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</si>
  <si>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</si>
  <si>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</si>
  <si>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</si>
  <si>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</si>
  <si>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</si>
  <si>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</si>
  <si>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</si>
  <si>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</si>
  <si>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길병철, ID : H1310066)</t>
  </si>
  <si>
    <t>2020년 05월 20일 11:40:21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</si>
  <si>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</si>
  <si>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</si>
  <si>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</si>
  <si>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섭취비율</t>
    <phoneticPr fontId="1" type="noConversion"/>
  </si>
  <si>
    <t>지용성 비타민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</si>
  <si>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</si>
  <si>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</si>
  <si>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</si>
  <si>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</si>
  <si>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</si>
  <si>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</si>
  <si>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</si>
  <si>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</si>
  <si>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</si>
  <si>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</si>
  <si>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</si>
  <si>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H1310066</t>
  </si>
  <si>
    <t>길병철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</si>
</sst>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169.70282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09912"/>
        <c:axId val="367310304"/>
      </c:barChart>
      <c:catAx>
        <c:axId val="36730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10304"/>
        <c:crosses val="autoZero"/>
        <c:auto val="1"/>
        <c:lblAlgn val="ctr"/>
        <c:lblOffset val="100"/>
        <c:noMultiLvlLbl val="0"/>
      </c:catAx>
      <c:valAx>
        <c:axId val="36731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0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5.2554119999999998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28216"/>
        <c:axId val="479728608"/>
      </c:barChart>
      <c:catAx>
        <c:axId val="47972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8608"/>
        <c:crosses val="autoZero"/>
        <c:auto val="1"/>
        <c:lblAlgn val="ctr"/>
        <c:lblOffset val="100"/>
        <c:noMultiLvlLbl val="0"/>
      </c:catAx>
      <c:valAx>
        <c:axId val="47972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2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2.5452900000000001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29392"/>
        <c:axId val="479729784"/>
      </c:barChart>
      <c:catAx>
        <c:axId val="47972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9784"/>
        <c:crosses val="autoZero"/>
        <c:auto val="1"/>
        <c:lblAlgn val="ctr"/>
        <c:lblOffset val="100"/>
        <c:noMultiLvlLbl val="0"/>
      </c:catAx>
      <c:valAx>
        <c:axId val="47972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2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2688.8337000000001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0568"/>
        <c:axId val="479730960"/>
      </c:barChart>
      <c:catAx>
        <c:axId val="47973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0960"/>
        <c:crosses val="autoZero"/>
        <c:auto val="1"/>
        <c:lblAlgn val="ctr"/>
        <c:lblOffset val="100"/>
        <c:noMultiLvlLbl val="0"/>
      </c:catAx>
      <c:valAx>
        <c:axId val="47973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8066.5254000000004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1744"/>
        <c:axId val="479732136"/>
      </c:barChart>
      <c:catAx>
        <c:axId val="4797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2136"/>
        <c:crosses val="autoZero"/>
        <c:auto val="1"/>
        <c:lblAlgn val="ctr"/>
        <c:lblOffset val="100"/>
        <c:noMultiLvlLbl val="0"/>
      </c:catAx>
      <c:valAx>
        <c:axId val="4797321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362.49103000000002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2920"/>
        <c:axId val="479733312"/>
      </c:barChart>
      <c:catAx>
        <c:axId val="47973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3312"/>
        <c:crosses val="autoZero"/>
        <c:auto val="1"/>
        <c:lblAlgn val="ctr"/>
        <c:lblOffset val="100"/>
        <c:noMultiLvlLbl val="0"/>
      </c:catAx>
      <c:valAx>
        <c:axId val="47973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287.91946000000002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4096"/>
        <c:axId val="479734488"/>
      </c:barChart>
      <c:catAx>
        <c:axId val="47973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4488"/>
        <c:crosses val="autoZero"/>
        <c:auto val="1"/>
        <c:lblAlgn val="ctr"/>
        <c:lblOffset val="100"/>
        <c:noMultiLvlLbl val="0"/>
      </c:catAx>
      <c:valAx>
        <c:axId val="47973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25.962655999999999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5272"/>
        <c:axId val="479735664"/>
      </c:barChart>
      <c:catAx>
        <c:axId val="47973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5664"/>
        <c:crosses val="autoZero"/>
        <c:auto val="1"/>
        <c:lblAlgn val="ctr"/>
        <c:lblOffset val="100"/>
        <c:noMultiLvlLbl val="0"/>
      </c:catAx>
      <c:valAx>
        <c:axId val="479735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2304.5149999999999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6448"/>
        <c:axId val="479736840"/>
      </c:barChart>
      <c:catAx>
        <c:axId val="47973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6840"/>
        <c:crosses val="autoZero"/>
        <c:auto val="1"/>
        <c:lblAlgn val="ctr"/>
        <c:lblOffset val="100"/>
        <c:noMultiLvlLbl val="0"/>
      </c:catAx>
      <c:valAx>
        <c:axId val="479736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0.24416238000000001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37624"/>
        <c:axId val="479738016"/>
      </c:barChart>
      <c:catAx>
        <c:axId val="47973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38016"/>
        <c:crosses val="autoZero"/>
        <c:auto val="1"/>
        <c:lblAlgn val="ctr"/>
        <c:lblOffset val="100"/>
        <c:noMultiLvlLbl val="0"/>
      </c:catAx>
      <c:valAx>
        <c:axId val="47973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3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6.3252563000000004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74416"/>
        <c:axId val="480674808"/>
      </c:barChart>
      <c:catAx>
        <c:axId val="48067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74808"/>
        <c:crosses val="autoZero"/>
        <c:auto val="1"/>
        <c:lblAlgn val="ctr"/>
        <c:lblOffset val="100"/>
        <c:noMultiLvlLbl val="0"/>
      </c:catAx>
      <c:valAx>
        <c:axId val="48067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7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56.463965999999999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11088"/>
        <c:axId val="367311480"/>
      </c:barChart>
      <c:catAx>
        <c:axId val="36731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11480"/>
        <c:crosses val="autoZero"/>
        <c:auto val="1"/>
        <c:lblAlgn val="ctr"/>
        <c:lblOffset val="100"/>
        <c:noMultiLvlLbl val="0"/>
      </c:catAx>
      <c:valAx>
        <c:axId val="367311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1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2677.9722000000002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75984"/>
        <c:axId val="480676376"/>
      </c:barChart>
      <c:catAx>
        <c:axId val="48067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76376"/>
        <c:crosses val="autoZero"/>
        <c:auto val="1"/>
        <c:lblAlgn val="ctr"/>
        <c:lblOffset val="100"/>
        <c:noMultiLvlLbl val="0"/>
      </c:catAx>
      <c:valAx>
        <c:axId val="48067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7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209.94792000000001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76768"/>
        <c:axId val="480677160"/>
      </c:barChart>
      <c:catAx>
        <c:axId val="4806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77160"/>
        <c:crosses val="autoZero"/>
        <c:auto val="1"/>
        <c:lblAlgn val="ctr"/>
        <c:lblOffset val="100"/>
        <c:noMultiLvlLbl val="0"/>
      </c:catAx>
      <c:valAx>
        <c:axId val="48067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8.1549999999999994</c:v>
                </c:pt>
                <c:pt idx="1">
                  <c:v>10.252000000000001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0677944"/>
        <c:axId val="480678336"/>
      </c:barChart>
      <c:catAx>
        <c:axId val="48067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78336"/>
        <c:crosses val="autoZero"/>
        <c:auto val="1"/>
        <c:lblAlgn val="ctr"/>
        <c:lblOffset val="100"/>
        <c:noMultiLvlLbl val="0"/>
      </c:catAx>
      <c:valAx>
        <c:axId val="48067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7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25.053129999999999</c:v>
                </c:pt>
                <c:pt idx="1">
                  <c:v>29.388045999999999</c:v>
                </c:pt>
                <c:pt idx="2">
                  <c:v>27.019506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1074.8325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79512"/>
        <c:axId val="480679904"/>
      </c:barChart>
      <c:catAx>
        <c:axId val="48067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79904"/>
        <c:crosses val="autoZero"/>
        <c:auto val="1"/>
        <c:lblAlgn val="ctr"/>
        <c:lblOffset val="100"/>
        <c:noMultiLvlLbl val="0"/>
      </c:catAx>
      <c:valAx>
        <c:axId val="48067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7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37.439839999999997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0688"/>
        <c:axId val="480681080"/>
      </c:barChart>
      <c:catAx>
        <c:axId val="48068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1080"/>
        <c:crosses val="autoZero"/>
        <c:auto val="1"/>
        <c:lblAlgn val="ctr"/>
        <c:lblOffset val="100"/>
        <c:noMultiLvlLbl val="0"/>
      </c:catAx>
      <c:valAx>
        <c:axId val="48068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70.325000000000003</c:v>
                </c:pt>
                <c:pt idx="1">
                  <c:v>10.010999999999999</c:v>
                </c:pt>
                <c:pt idx="2">
                  <c:v>19.664000000000001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0681864"/>
        <c:axId val="480682256"/>
      </c:barChart>
      <c:catAx>
        <c:axId val="48068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2256"/>
        <c:crosses val="autoZero"/>
        <c:auto val="1"/>
        <c:lblAlgn val="ctr"/>
        <c:lblOffset val="100"/>
        <c:noMultiLvlLbl val="0"/>
      </c:catAx>
      <c:valAx>
        <c:axId val="48068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3860.6316000000002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3040"/>
        <c:axId val="480683432"/>
      </c:barChart>
      <c:catAx>
        <c:axId val="48068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3432"/>
        <c:crosses val="autoZero"/>
        <c:auto val="1"/>
        <c:lblAlgn val="ctr"/>
        <c:lblOffset val="100"/>
        <c:noMultiLvlLbl val="0"/>
      </c:catAx>
      <c:valAx>
        <c:axId val="480683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289.20844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4216"/>
        <c:axId val="480684608"/>
      </c:barChart>
      <c:catAx>
        <c:axId val="48068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4608"/>
        <c:crosses val="autoZero"/>
        <c:auto val="1"/>
        <c:lblAlgn val="ctr"/>
        <c:lblOffset val="100"/>
        <c:noMultiLvlLbl val="0"/>
      </c:catAx>
      <c:valAx>
        <c:axId val="48068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1288.3543999999999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5392"/>
        <c:axId val="480685784"/>
      </c:barChart>
      <c:catAx>
        <c:axId val="48068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5784"/>
        <c:crosses val="autoZero"/>
        <c:auto val="1"/>
        <c:lblAlgn val="ctr"/>
        <c:lblOffset val="100"/>
        <c:noMultiLvlLbl val="0"/>
      </c:catAx>
      <c:valAx>
        <c:axId val="48068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9.866377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12264"/>
        <c:axId val="367312656"/>
      </c:barChart>
      <c:catAx>
        <c:axId val="36731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12656"/>
        <c:crosses val="autoZero"/>
        <c:auto val="1"/>
        <c:lblAlgn val="ctr"/>
        <c:lblOffset val="100"/>
        <c:noMultiLvlLbl val="0"/>
      </c:catAx>
      <c:valAx>
        <c:axId val="36731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1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12944.520500000001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6568"/>
        <c:axId val="480686960"/>
      </c:barChart>
      <c:catAx>
        <c:axId val="48068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6960"/>
        <c:crosses val="autoZero"/>
        <c:auto val="1"/>
        <c:lblAlgn val="ctr"/>
        <c:lblOffset val="100"/>
        <c:noMultiLvlLbl val="0"/>
      </c:catAx>
      <c:valAx>
        <c:axId val="48068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37.964210000000001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7744"/>
        <c:axId val="480688136"/>
      </c:barChart>
      <c:catAx>
        <c:axId val="48068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8136"/>
        <c:crosses val="autoZero"/>
        <c:auto val="1"/>
        <c:lblAlgn val="ctr"/>
        <c:lblOffset val="100"/>
        <c:noMultiLvlLbl val="0"/>
      </c:catAx>
      <c:valAx>
        <c:axId val="48068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4.1805300000000001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688920"/>
        <c:axId val="480689312"/>
      </c:barChart>
      <c:catAx>
        <c:axId val="48068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689312"/>
        <c:crosses val="autoZero"/>
        <c:auto val="1"/>
        <c:lblAlgn val="ctr"/>
        <c:lblOffset val="100"/>
        <c:noMultiLvlLbl val="0"/>
      </c:catAx>
      <c:valAx>
        <c:axId val="48068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68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564.11194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7313440"/>
        <c:axId val="367313832"/>
      </c:barChart>
      <c:catAx>
        <c:axId val="36731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7313832"/>
        <c:crosses val="autoZero"/>
        <c:auto val="1"/>
        <c:lblAlgn val="ctr"/>
        <c:lblOffset val="100"/>
        <c:noMultiLvlLbl val="0"/>
      </c:catAx>
      <c:valAx>
        <c:axId val="367313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731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3.0493453000000001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9171552"/>
        <c:axId val="479722728"/>
      </c:barChart>
      <c:catAx>
        <c:axId val="36917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2728"/>
        <c:crosses val="autoZero"/>
        <c:auto val="1"/>
        <c:lblAlgn val="ctr"/>
        <c:lblOffset val="100"/>
        <c:noMultiLvlLbl val="0"/>
      </c:catAx>
      <c:valAx>
        <c:axId val="47972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91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36.675583000000003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23512"/>
        <c:axId val="479723904"/>
      </c:barChart>
      <c:catAx>
        <c:axId val="47972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3904"/>
        <c:crosses val="autoZero"/>
        <c:auto val="1"/>
        <c:lblAlgn val="ctr"/>
        <c:lblOffset val="100"/>
        <c:noMultiLvlLbl val="0"/>
      </c:catAx>
      <c:valAx>
        <c:axId val="47972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4.1805300000000001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24688"/>
        <c:axId val="479725080"/>
      </c:barChart>
      <c:catAx>
        <c:axId val="47972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5080"/>
        <c:crosses val="autoZero"/>
        <c:auto val="1"/>
        <c:lblAlgn val="ctr"/>
        <c:lblOffset val="100"/>
        <c:noMultiLvlLbl val="0"/>
      </c:catAx>
      <c:valAx>
        <c:axId val="47972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2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1083.1501000000001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25864"/>
        <c:axId val="479726256"/>
      </c:barChart>
      <c:catAx>
        <c:axId val="47972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6256"/>
        <c:crosses val="autoZero"/>
        <c:auto val="1"/>
        <c:lblAlgn val="ctr"/>
        <c:lblOffset val="100"/>
        <c:noMultiLvlLbl val="0"/>
      </c:catAx>
      <c:valAx>
        <c:axId val="47972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2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28.507254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27040"/>
        <c:axId val="479727432"/>
      </c:barChart>
      <c:catAx>
        <c:axId val="47972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27432"/>
        <c:crosses val="autoZero"/>
        <c:auto val="1"/>
        <c:lblAlgn val="ctr"/>
        <c:lblOffset val="100"/>
        <c:noMultiLvlLbl val="0"/>
      </c:catAx>
      <c:valAx>
        <c:axId val="47972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2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길병철, ID : H1310066)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11:40:21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3860.6316000000002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169.70282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56.463965999999999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70.325000000000003</v>
      </c>
      <c r="G8" s="59">
        <f>'DRIs DATA 입력'!G8</f>
        <v>10.010999999999999</v>
      </c>
      <c r="H8" s="59">
        <f>'DRIs DATA 입력'!H8</f>
        <v>19.664000000000001</v>
      </c>
      <c r="I8" s="46"/>
      <c r="J8" s="59" t="s">
        <v>216</v>
      </c>
      <c r="K8" s="59">
        <f>'DRIs DATA 입력'!K8</f>
        <v>8.1549999999999994</v>
      </c>
      <c r="L8" s="59">
        <f>'DRIs DATA 입력'!L8</f>
        <v>10.252000000000001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1074.8325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37.439839999999997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9.866377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564.11194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289.20844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3.8436067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3.0493453000000001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36.675583000000003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4.1805300000000001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1083.1501000000001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28.507254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5.2554119999999998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2.5452900000000001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1288.3543999999999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2688.8337000000001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12944.520500000001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8066.5254000000004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362.49103000000002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287.91946000000002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37.964210000000001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25.962655999999999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2304.5149999999999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0.24416238000000001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6.3252563000000004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2677.9722000000002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209.94792000000001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324</v>
      </c>
      <c r="G1" s="62" t="s">
        <v>276</v>
      </c>
      <c r="H1" s="61" t="s">
        <v>325</v>
      </c>
    </row>
    <row r="3" spans="1:27" x14ac:dyDescent="0.4">
      <c r="A3" s="71" t="s">
        <v>326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327</v>
      </c>
      <c r="C5" s="65" t="s">
        <v>328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284</v>
      </c>
      <c r="P5" s="65" t="s">
        <v>285</v>
      </c>
      <c r="Q5" s="65" t="s">
        <v>286</v>
      </c>
      <c r="R5" s="65" t="s">
        <v>287</v>
      </c>
      <c r="S5" s="65" t="s">
        <v>328</v>
      </c>
      <c r="U5" s="65"/>
      <c r="V5" s="65" t="s">
        <v>284</v>
      </c>
      <c r="W5" s="65" t="s">
        <v>285</v>
      </c>
      <c r="X5" s="65" t="s">
        <v>286</v>
      </c>
      <c r="Y5" s="65" t="s">
        <v>287</v>
      </c>
      <c r="Z5" s="65" t="s">
        <v>328</v>
      </c>
    </row>
    <row r="6" spans="1:27" x14ac:dyDescent="0.4">
      <c r="A6" s="65" t="s">
        <v>277</v>
      </c>
      <c r="B6" s="65">
        <v>2200</v>
      </c>
      <c r="C6" s="65">
        <v>3860.6316000000002</v>
      </c>
      <c r="E6" s="65" t="s">
        <v>288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169.70282</v>
      </c>
      <c r="U6" s="65" t="s">
        <v>290</v>
      </c>
      <c r="V6" s="65">
        <v>0</v>
      </c>
      <c r="W6" s="65">
        <v>0</v>
      </c>
      <c r="X6" s="65">
        <v>25</v>
      </c>
      <c r="Y6" s="65">
        <v>0</v>
      </c>
      <c r="Z6" s="65">
        <v>56.463965999999999</v>
      </c>
    </row>
    <row r="7" spans="1:27" x14ac:dyDescent="0.4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4">
      <c r="E8" s="65" t="s">
        <v>329</v>
      </c>
      <c r="F8" s="65">
        <v>70.325000000000003</v>
      </c>
      <c r="G8" s="65">
        <v>10.010999999999999</v>
      </c>
      <c r="H8" s="65">
        <v>19.664000000000001</v>
      </c>
      <c r="J8" s="65" t="s">
        <v>329</v>
      </c>
      <c r="K8" s="65">
        <v>8.1549999999999994</v>
      </c>
      <c r="L8" s="65">
        <v>10.252000000000001</v>
      </c>
    </row>
    <row r="13" spans="1:27" x14ac:dyDescent="0.4">
      <c r="A13" s="70" t="s">
        <v>330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292</v>
      </c>
      <c r="B14" s="69"/>
      <c r="C14" s="69"/>
      <c r="D14" s="69"/>
      <c r="E14" s="69"/>
      <c r="F14" s="69"/>
      <c r="H14" s="69" t="s">
        <v>293</v>
      </c>
      <c r="I14" s="69"/>
      <c r="J14" s="69"/>
      <c r="K14" s="69"/>
      <c r="L14" s="69"/>
      <c r="M14" s="69"/>
      <c r="O14" s="69" t="s">
        <v>294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284</v>
      </c>
      <c r="C15" s="65" t="s">
        <v>285</v>
      </c>
      <c r="D15" s="65" t="s">
        <v>286</v>
      </c>
      <c r="E15" s="65" t="s">
        <v>287</v>
      </c>
      <c r="F15" s="65" t="s">
        <v>328</v>
      </c>
      <c r="H15" s="65"/>
      <c r="I15" s="65" t="s">
        <v>284</v>
      </c>
      <c r="J15" s="65" t="s">
        <v>285</v>
      </c>
      <c r="K15" s="65" t="s">
        <v>286</v>
      </c>
      <c r="L15" s="65" t="s">
        <v>287</v>
      </c>
      <c r="M15" s="65" t="s">
        <v>328</v>
      </c>
      <c r="O15" s="65"/>
      <c r="P15" s="65" t="s">
        <v>284</v>
      </c>
      <c r="Q15" s="65" t="s">
        <v>285</v>
      </c>
      <c r="R15" s="65" t="s">
        <v>286</v>
      </c>
      <c r="S15" s="65" t="s">
        <v>287</v>
      </c>
      <c r="T15" s="65" t="s">
        <v>328</v>
      </c>
      <c r="V15" s="65"/>
      <c r="W15" s="65" t="s">
        <v>284</v>
      </c>
      <c r="X15" s="65" t="s">
        <v>285</v>
      </c>
      <c r="Y15" s="65" t="s">
        <v>286</v>
      </c>
      <c r="Z15" s="65" t="s">
        <v>287</v>
      </c>
      <c r="AA15" s="65" t="s">
        <v>328</v>
      </c>
    </row>
    <row r="16" spans="1:27" x14ac:dyDescent="0.4">
      <c r="A16" s="65" t="s">
        <v>296</v>
      </c>
      <c r="B16" s="65">
        <v>530</v>
      </c>
      <c r="C16" s="65">
        <v>750</v>
      </c>
      <c r="D16" s="65">
        <v>0</v>
      </c>
      <c r="E16" s="65">
        <v>3000</v>
      </c>
      <c r="F16" s="65">
        <v>1074.8325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37.439839999999997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9.866377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564.11194</v>
      </c>
    </row>
    <row r="23" spans="1:62" x14ac:dyDescent="0.4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298</v>
      </c>
      <c r="B24" s="69"/>
      <c r="C24" s="69"/>
      <c r="D24" s="69"/>
      <c r="E24" s="69"/>
      <c r="F24" s="69"/>
      <c r="H24" s="69" t="s">
        <v>299</v>
      </c>
      <c r="I24" s="69"/>
      <c r="J24" s="69"/>
      <c r="K24" s="69"/>
      <c r="L24" s="69"/>
      <c r="M24" s="69"/>
      <c r="O24" s="69" t="s">
        <v>300</v>
      </c>
      <c r="P24" s="69"/>
      <c r="Q24" s="69"/>
      <c r="R24" s="69"/>
      <c r="S24" s="69"/>
      <c r="T24" s="69"/>
      <c r="V24" s="69" t="s">
        <v>301</v>
      </c>
      <c r="W24" s="69"/>
      <c r="X24" s="69"/>
      <c r="Y24" s="69"/>
      <c r="Z24" s="69"/>
      <c r="AA24" s="69"/>
      <c r="AC24" s="69" t="s">
        <v>302</v>
      </c>
      <c r="AD24" s="69"/>
      <c r="AE24" s="69"/>
      <c r="AF24" s="69"/>
      <c r="AG24" s="69"/>
      <c r="AH24" s="69"/>
      <c r="AJ24" s="69" t="s">
        <v>303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306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284</v>
      </c>
      <c r="C25" s="65" t="s">
        <v>285</v>
      </c>
      <c r="D25" s="65" t="s">
        <v>286</v>
      </c>
      <c r="E25" s="65" t="s">
        <v>287</v>
      </c>
      <c r="F25" s="65" t="s">
        <v>328</v>
      </c>
      <c r="H25" s="65"/>
      <c r="I25" s="65" t="s">
        <v>284</v>
      </c>
      <c r="J25" s="65" t="s">
        <v>285</v>
      </c>
      <c r="K25" s="65" t="s">
        <v>286</v>
      </c>
      <c r="L25" s="65" t="s">
        <v>287</v>
      </c>
      <c r="M25" s="65" t="s">
        <v>328</v>
      </c>
      <c r="O25" s="65"/>
      <c r="P25" s="65" t="s">
        <v>284</v>
      </c>
      <c r="Q25" s="65" t="s">
        <v>285</v>
      </c>
      <c r="R25" s="65" t="s">
        <v>286</v>
      </c>
      <c r="S25" s="65" t="s">
        <v>287</v>
      </c>
      <c r="T25" s="65" t="s">
        <v>328</v>
      </c>
      <c r="V25" s="65"/>
      <c r="W25" s="65" t="s">
        <v>284</v>
      </c>
      <c r="X25" s="65" t="s">
        <v>285</v>
      </c>
      <c r="Y25" s="65" t="s">
        <v>286</v>
      </c>
      <c r="Z25" s="65" t="s">
        <v>287</v>
      </c>
      <c r="AA25" s="65" t="s">
        <v>328</v>
      </c>
      <c r="AC25" s="65"/>
      <c r="AD25" s="65" t="s">
        <v>284</v>
      </c>
      <c r="AE25" s="65" t="s">
        <v>285</v>
      </c>
      <c r="AF25" s="65" t="s">
        <v>286</v>
      </c>
      <c r="AG25" s="65" t="s">
        <v>287</v>
      </c>
      <c r="AH25" s="65" t="s">
        <v>328</v>
      </c>
      <c r="AJ25" s="65"/>
      <c r="AK25" s="65" t="s">
        <v>284</v>
      </c>
      <c r="AL25" s="65" t="s">
        <v>285</v>
      </c>
      <c r="AM25" s="65" t="s">
        <v>286</v>
      </c>
      <c r="AN25" s="65" t="s">
        <v>287</v>
      </c>
      <c r="AO25" s="65" t="s">
        <v>328</v>
      </c>
      <c r="AQ25" s="65"/>
      <c r="AR25" s="65" t="s">
        <v>284</v>
      </c>
      <c r="AS25" s="65" t="s">
        <v>285</v>
      </c>
      <c r="AT25" s="65" t="s">
        <v>286</v>
      </c>
      <c r="AU25" s="65" t="s">
        <v>287</v>
      </c>
      <c r="AV25" s="65" t="s">
        <v>328</v>
      </c>
      <c r="AX25" s="65"/>
      <c r="AY25" s="65" t="s">
        <v>284</v>
      </c>
      <c r="AZ25" s="65" t="s">
        <v>285</v>
      </c>
      <c r="BA25" s="65" t="s">
        <v>286</v>
      </c>
      <c r="BB25" s="65" t="s">
        <v>287</v>
      </c>
      <c r="BC25" s="65" t="s">
        <v>328</v>
      </c>
      <c r="BE25" s="65"/>
      <c r="BF25" s="65" t="s">
        <v>284</v>
      </c>
      <c r="BG25" s="65" t="s">
        <v>285</v>
      </c>
      <c r="BH25" s="65" t="s">
        <v>286</v>
      </c>
      <c r="BI25" s="65" t="s">
        <v>287</v>
      </c>
      <c r="BJ25" s="65" t="s">
        <v>328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289.20844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3.8436067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3.0493453000000001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36.675583000000003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4.1805300000000001</v>
      </c>
      <c r="AJ26" s="65" t="s">
        <v>307</v>
      </c>
      <c r="AK26" s="65">
        <v>320</v>
      </c>
      <c r="AL26" s="65">
        <v>400</v>
      </c>
      <c r="AM26" s="65">
        <v>0</v>
      </c>
      <c r="AN26" s="65">
        <v>1000</v>
      </c>
      <c r="AO26" s="65">
        <v>1083.1501000000001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28.507254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5.2554119999999998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2.5452900000000001</v>
      </c>
    </row>
    <row r="33" spans="1:68" x14ac:dyDescent="0.4">
      <c r="A33" s="70" t="s">
        <v>308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309</v>
      </c>
      <c r="B34" s="69"/>
      <c r="C34" s="69"/>
      <c r="D34" s="69"/>
      <c r="E34" s="69"/>
      <c r="F34" s="69"/>
      <c r="H34" s="69" t="s">
        <v>310</v>
      </c>
      <c r="I34" s="69"/>
      <c r="J34" s="69"/>
      <c r="K34" s="69"/>
      <c r="L34" s="69"/>
      <c r="M34" s="69"/>
      <c r="O34" s="69" t="s">
        <v>311</v>
      </c>
      <c r="P34" s="69"/>
      <c r="Q34" s="69"/>
      <c r="R34" s="69"/>
      <c r="S34" s="69"/>
      <c r="T34" s="69"/>
      <c r="V34" s="69" t="s">
        <v>312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313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284</v>
      </c>
      <c r="C35" s="65" t="s">
        <v>285</v>
      </c>
      <c r="D35" s="65" t="s">
        <v>286</v>
      </c>
      <c r="E35" s="65" t="s">
        <v>287</v>
      </c>
      <c r="F35" s="65" t="s">
        <v>328</v>
      </c>
      <c r="H35" s="65"/>
      <c r="I35" s="65" t="s">
        <v>284</v>
      </c>
      <c r="J35" s="65" t="s">
        <v>285</v>
      </c>
      <c r="K35" s="65" t="s">
        <v>286</v>
      </c>
      <c r="L35" s="65" t="s">
        <v>287</v>
      </c>
      <c r="M35" s="65" t="s">
        <v>328</v>
      </c>
      <c r="O35" s="65"/>
      <c r="P35" s="65" t="s">
        <v>284</v>
      </c>
      <c r="Q35" s="65" t="s">
        <v>285</v>
      </c>
      <c r="R35" s="65" t="s">
        <v>286</v>
      </c>
      <c r="S35" s="65" t="s">
        <v>287</v>
      </c>
      <c r="T35" s="65" t="s">
        <v>328</v>
      </c>
      <c r="V35" s="65"/>
      <c r="W35" s="65" t="s">
        <v>284</v>
      </c>
      <c r="X35" s="65" t="s">
        <v>285</v>
      </c>
      <c r="Y35" s="65" t="s">
        <v>286</v>
      </c>
      <c r="Z35" s="65" t="s">
        <v>287</v>
      </c>
      <c r="AA35" s="65" t="s">
        <v>328</v>
      </c>
      <c r="AC35" s="65"/>
      <c r="AD35" s="65" t="s">
        <v>284</v>
      </c>
      <c r="AE35" s="65" t="s">
        <v>285</v>
      </c>
      <c r="AF35" s="65" t="s">
        <v>286</v>
      </c>
      <c r="AG35" s="65" t="s">
        <v>287</v>
      </c>
      <c r="AH35" s="65" t="s">
        <v>328</v>
      </c>
      <c r="AJ35" s="65"/>
      <c r="AK35" s="65" t="s">
        <v>284</v>
      </c>
      <c r="AL35" s="65" t="s">
        <v>285</v>
      </c>
      <c r="AM35" s="65" t="s">
        <v>286</v>
      </c>
      <c r="AN35" s="65" t="s">
        <v>287</v>
      </c>
      <c r="AO35" s="65" t="s">
        <v>328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1288.3543999999999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2688.8337000000001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12944.520500000001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8066.5254000000004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362.49103000000002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287.91946000000002</v>
      </c>
    </row>
    <row r="43" spans="1:68" x14ac:dyDescent="0.4">
      <c r="A43" s="70" t="s">
        <v>314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315</v>
      </c>
      <c r="B44" s="69"/>
      <c r="C44" s="69"/>
      <c r="D44" s="69"/>
      <c r="E44" s="69"/>
      <c r="F44" s="69"/>
      <c r="H44" s="69" t="s">
        <v>316</v>
      </c>
      <c r="I44" s="69"/>
      <c r="J44" s="69"/>
      <c r="K44" s="69"/>
      <c r="L44" s="69"/>
      <c r="M44" s="69"/>
      <c r="O44" s="69" t="s">
        <v>317</v>
      </c>
      <c r="P44" s="69"/>
      <c r="Q44" s="69"/>
      <c r="R44" s="69"/>
      <c r="S44" s="69"/>
      <c r="T44" s="69"/>
      <c r="V44" s="69" t="s">
        <v>318</v>
      </c>
      <c r="W44" s="69"/>
      <c r="X44" s="69"/>
      <c r="Y44" s="69"/>
      <c r="Z44" s="69"/>
      <c r="AA44" s="69"/>
      <c r="AC44" s="69" t="s">
        <v>332</v>
      </c>
      <c r="AD44" s="69"/>
      <c r="AE44" s="69"/>
      <c r="AF44" s="69"/>
      <c r="AG44" s="69"/>
      <c r="AH44" s="69"/>
      <c r="AJ44" s="69" t="s">
        <v>333</v>
      </c>
      <c r="AK44" s="69"/>
      <c r="AL44" s="69"/>
      <c r="AM44" s="69"/>
      <c r="AN44" s="69"/>
      <c r="AO44" s="69"/>
      <c r="AQ44" s="69" t="s">
        <v>334</v>
      </c>
      <c r="AR44" s="69"/>
      <c r="AS44" s="69"/>
      <c r="AT44" s="69"/>
      <c r="AU44" s="69"/>
      <c r="AV44" s="69"/>
      <c r="AX44" s="69" t="s">
        <v>335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337</v>
      </c>
      <c r="C45" s="65" t="s">
        <v>338</v>
      </c>
      <c r="D45" s="65" t="s">
        <v>339</v>
      </c>
      <c r="E45" s="65" t="s">
        <v>340</v>
      </c>
      <c r="F45" s="65" t="s">
        <v>341</v>
      </c>
      <c r="H45" s="65"/>
      <c r="I45" s="65" t="s">
        <v>337</v>
      </c>
      <c r="J45" s="65" t="s">
        <v>338</v>
      </c>
      <c r="K45" s="65" t="s">
        <v>339</v>
      </c>
      <c r="L45" s="65" t="s">
        <v>340</v>
      </c>
      <c r="M45" s="65" t="s">
        <v>341</v>
      </c>
      <c r="O45" s="65"/>
      <c r="P45" s="65" t="s">
        <v>337</v>
      </c>
      <c r="Q45" s="65" t="s">
        <v>338</v>
      </c>
      <c r="R45" s="65" t="s">
        <v>339</v>
      </c>
      <c r="S45" s="65" t="s">
        <v>340</v>
      </c>
      <c r="T45" s="65" t="s">
        <v>341</v>
      </c>
      <c r="V45" s="65"/>
      <c r="W45" s="65" t="s">
        <v>337</v>
      </c>
      <c r="X45" s="65" t="s">
        <v>338</v>
      </c>
      <c r="Y45" s="65" t="s">
        <v>339</v>
      </c>
      <c r="Z45" s="65" t="s">
        <v>340</v>
      </c>
      <c r="AA45" s="65" t="s">
        <v>341</v>
      </c>
      <c r="AC45" s="65"/>
      <c r="AD45" s="65" t="s">
        <v>337</v>
      </c>
      <c r="AE45" s="65" t="s">
        <v>338</v>
      </c>
      <c r="AF45" s="65" t="s">
        <v>339</v>
      </c>
      <c r="AG45" s="65" t="s">
        <v>340</v>
      </c>
      <c r="AH45" s="65" t="s">
        <v>341</v>
      </c>
      <c r="AJ45" s="65"/>
      <c r="AK45" s="65" t="s">
        <v>337</v>
      </c>
      <c r="AL45" s="65" t="s">
        <v>338</v>
      </c>
      <c r="AM45" s="65" t="s">
        <v>339</v>
      </c>
      <c r="AN45" s="65" t="s">
        <v>340</v>
      </c>
      <c r="AO45" s="65" t="s">
        <v>341</v>
      </c>
      <c r="AQ45" s="65"/>
      <c r="AR45" s="65" t="s">
        <v>337</v>
      </c>
      <c r="AS45" s="65" t="s">
        <v>338</v>
      </c>
      <c r="AT45" s="65" t="s">
        <v>339</v>
      </c>
      <c r="AU45" s="65" t="s">
        <v>340</v>
      </c>
      <c r="AV45" s="65" t="s">
        <v>341</v>
      </c>
      <c r="AX45" s="65"/>
      <c r="AY45" s="65" t="s">
        <v>337</v>
      </c>
      <c r="AZ45" s="65" t="s">
        <v>338</v>
      </c>
      <c r="BA45" s="65" t="s">
        <v>339</v>
      </c>
      <c r="BB45" s="65" t="s">
        <v>340</v>
      </c>
      <c r="BC45" s="65" t="s">
        <v>341</v>
      </c>
      <c r="BE45" s="65"/>
      <c r="BF45" s="65" t="s">
        <v>337</v>
      </c>
      <c r="BG45" s="65" t="s">
        <v>338</v>
      </c>
      <c r="BH45" s="65" t="s">
        <v>339</v>
      </c>
      <c r="BI45" s="65" t="s">
        <v>340</v>
      </c>
      <c r="BJ45" s="65" t="s">
        <v>341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37.964210000000001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25.962655999999999</v>
      </c>
      <c r="O46" s="65" t="s">
        <v>319</v>
      </c>
      <c r="P46" s="65">
        <v>600</v>
      </c>
      <c r="Q46" s="65">
        <v>800</v>
      </c>
      <c r="R46" s="65">
        <v>0</v>
      </c>
      <c r="S46" s="65">
        <v>10000</v>
      </c>
      <c r="T46" s="65">
        <v>2304.5149999999999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0.24416238000000001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6.3252563000000004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2677.9722000000002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209.94792000000001</v>
      </c>
      <c r="AX46" s="65" t="s">
        <v>320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342</v>
      </c>
      <c r="B2" s="61" t="s">
        <v>343</v>
      </c>
      <c r="C2" s="61" t="s">
        <v>322</v>
      </c>
      <c r="D2" s="61">
        <v>54</v>
      </c>
      <c r="E2" s="61">
        <v>3860.6316000000002</v>
      </c>
      <c r="F2" s="61">
        <v>606.92470000000003</v>
      </c>
      <c r="G2" s="61">
        <v>86.398840000000007</v>
      </c>
      <c r="H2" s="61">
        <v>40.532859999999999</v>
      </c>
      <c r="I2" s="61">
        <v>45.865982000000002</v>
      </c>
      <c r="J2" s="61">
        <v>169.70282</v>
      </c>
      <c r="K2" s="61">
        <v>62.730483999999997</v>
      </c>
      <c r="L2" s="61">
        <v>106.97234</v>
      </c>
      <c r="M2" s="61">
        <v>56.463965999999999</v>
      </c>
      <c r="N2" s="61">
        <v>8.9297550000000001</v>
      </c>
      <c r="O2" s="61">
        <v>32.054336999999997</v>
      </c>
      <c r="P2" s="61">
        <v>2694.0857000000001</v>
      </c>
      <c r="Q2" s="61">
        <v>59.486713000000002</v>
      </c>
      <c r="R2" s="61">
        <v>1074.8325</v>
      </c>
      <c r="S2" s="61">
        <v>190.98364000000001</v>
      </c>
      <c r="T2" s="61">
        <v>10606.188</v>
      </c>
      <c r="U2" s="61">
        <v>9.866377</v>
      </c>
      <c r="V2" s="61">
        <v>37.439839999999997</v>
      </c>
      <c r="W2" s="61">
        <v>564.11194</v>
      </c>
      <c r="X2" s="61">
        <v>289.20844</v>
      </c>
      <c r="Y2" s="61">
        <v>3.8436067</v>
      </c>
      <c r="Z2" s="61">
        <v>3.0493453000000001</v>
      </c>
      <c r="AA2" s="61">
        <v>36.675583000000003</v>
      </c>
      <c r="AB2" s="61">
        <v>4.1805300000000001</v>
      </c>
      <c r="AC2" s="61">
        <v>1083.1501000000001</v>
      </c>
      <c r="AD2" s="61">
        <v>28.507254</v>
      </c>
      <c r="AE2" s="61">
        <v>5.2554119999999998</v>
      </c>
      <c r="AF2" s="61">
        <v>2.5452900000000001</v>
      </c>
      <c r="AG2" s="61">
        <v>1288.3543999999999</v>
      </c>
      <c r="AH2" s="61">
        <v>643.67700000000002</v>
      </c>
      <c r="AI2" s="61">
        <v>644.67729999999995</v>
      </c>
      <c r="AJ2" s="61">
        <v>2688.8337000000001</v>
      </c>
      <c r="AK2" s="61">
        <v>12944.520500000001</v>
      </c>
      <c r="AL2" s="61">
        <v>362.49103000000002</v>
      </c>
      <c r="AM2" s="61">
        <v>8066.5254000000004</v>
      </c>
      <c r="AN2" s="61">
        <v>287.91946000000002</v>
      </c>
      <c r="AO2" s="61">
        <v>37.964210000000001</v>
      </c>
      <c r="AP2" s="61">
        <v>26.010323</v>
      </c>
      <c r="AQ2" s="61">
        <v>11.953889</v>
      </c>
      <c r="AR2" s="61">
        <v>25.962655999999999</v>
      </c>
      <c r="AS2" s="61">
        <v>2304.5149999999999</v>
      </c>
      <c r="AT2" s="61">
        <v>0.24416238000000001</v>
      </c>
      <c r="AU2" s="61">
        <v>6.3252563000000004</v>
      </c>
      <c r="AV2" s="61">
        <v>2677.9722000000002</v>
      </c>
      <c r="AW2" s="61">
        <v>209.94792000000001</v>
      </c>
      <c r="AX2" s="61">
        <v>0.51742739999999998</v>
      </c>
      <c r="AY2" s="61">
        <v>2.6572936</v>
      </c>
      <c r="AZ2" s="61">
        <v>627.32354999999995</v>
      </c>
      <c r="BA2" s="61">
        <v>81.476070000000007</v>
      </c>
      <c r="BB2" s="61">
        <v>25.053129999999999</v>
      </c>
      <c r="BC2" s="61">
        <v>29.388045999999999</v>
      </c>
      <c r="BD2" s="61">
        <v>27.019506</v>
      </c>
      <c r="BE2" s="61">
        <v>2.0505219000000001</v>
      </c>
      <c r="BF2" s="61">
        <v>7.9300838000000002</v>
      </c>
      <c r="BG2" s="61">
        <v>2.7754896000000001E-3</v>
      </c>
      <c r="BH2" s="61">
        <v>5.4470035999999999E-2</v>
      </c>
      <c r="BI2" s="61">
        <v>4.1412185999999997E-2</v>
      </c>
      <c r="BJ2" s="61">
        <v>0.16365318000000001</v>
      </c>
      <c r="BK2" s="61">
        <v>2.1349920000000001E-4</v>
      </c>
      <c r="BL2" s="61">
        <v>0.51321775000000003</v>
      </c>
      <c r="BM2" s="61">
        <v>6.2462387000000001</v>
      </c>
      <c r="BN2" s="61">
        <v>1.5672908999999999</v>
      </c>
      <c r="BO2" s="61">
        <v>88.821439999999996</v>
      </c>
      <c r="BP2" s="61">
        <v>15.354628999999999</v>
      </c>
      <c r="BQ2" s="61">
        <v>26.903389000000001</v>
      </c>
      <c r="BR2" s="61">
        <v>94.713369999999998</v>
      </c>
      <c r="BS2" s="61">
        <v>41.698081999999999</v>
      </c>
      <c r="BT2" s="61">
        <v>16.116513999999999</v>
      </c>
      <c r="BU2" s="61">
        <v>0.28866190000000003</v>
      </c>
      <c r="BV2" s="61">
        <v>0.14144029999999999</v>
      </c>
      <c r="BW2" s="61">
        <v>1.1774758999999999</v>
      </c>
      <c r="BX2" s="61">
        <v>3.0097957000000002</v>
      </c>
      <c r="BY2" s="61">
        <v>0.26000269999999998</v>
      </c>
      <c r="BZ2" s="61">
        <v>9.544798E-4</v>
      </c>
      <c r="CA2" s="61">
        <v>1.4242201999999999</v>
      </c>
      <c r="CB2" s="61">
        <v>5.7931580000000003E-2</v>
      </c>
      <c r="CC2" s="61">
        <v>0.59500940000000002</v>
      </c>
      <c r="CD2" s="61">
        <v>8.0193569999999994</v>
      </c>
      <c r="CE2" s="61">
        <v>0.12064582</v>
      </c>
      <c r="CF2" s="61">
        <v>0.87445969999999995</v>
      </c>
      <c r="CG2" s="61">
        <v>0</v>
      </c>
      <c r="CH2" s="61">
        <v>0.10879309500000001</v>
      </c>
      <c r="CI2" s="61">
        <v>1.9428639999999999E-7</v>
      </c>
      <c r="CJ2" s="61">
        <v>18.558886999999999</v>
      </c>
      <c r="CK2" s="61">
        <v>2.1562152000000001E-2</v>
      </c>
      <c r="CL2" s="61">
        <v>2.4495239999999998</v>
      </c>
      <c r="CM2" s="61">
        <v>6.4855676000000004</v>
      </c>
      <c r="CN2" s="61">
        <v>5692.4949999999999</v>
      </c>
      <c r="CO2" s="61">
        <v>9911.3539999999994</v>
      </c>
      <c r="CP2" s="61">
        <v>6806.9263000000001</v>
      </c>
      <c r="CQ2" s="61">
        <v>2454.0239999999999</v>
      </c>
      <c r="CR2" s="61">
        <v>1141.8047999999999</v>
      </c>
      <c r="CS2" s="61">
        <v>1184.7444</v>
      </c>
      <c r="CT2" s="61">
        <v>5491.384</v>
      </c>
      <c r="CU2" s="61">
        <v>3621.8323</v>
      </c>
      <c r="CV2" s="61">
        <v>3285.4796999999999</v>
      </c>
      <c r="CW2" s="61">
        <v>4276.0929999999998</v>
      </c>
      <c r="CX2" s="61">
        <v>1187.8331000000001</v>
      </c>
      <c r="CY2" s="61">
        <v>6960.0010000000002</v>
      </c>
      <c r="CZ2" s="61">
        <v>3537.1642999999999</v>
      </c>
      <c r="DA2" s="61">
        <v>8970.1569999999992</v>
      </c>
      <c r="DB2" s="61">
        <v>7981.6509999999998</v>
      </c>
      <c r="DC2" s="61">
        <v>11993.493</v>
      </c>
      <c r="DD2" s="61">
        <v>18820.455000000002</v>
      </c>
      <c r="DE2" s="61">
        <v>4551.8</v>
      </c>
      <c r="DF2" s="61">
        <v>8186.8059999999996</v>
      </c>
      <c r="DG2" s="61">
        <v>4559.0844999999999</v>
      </c>
      <c r="DH2" s="61">
        <v>509.18984999999998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81.476070000000007</v>
      </c>
      <c r="B6">
        <f>BB2</f>
        <v>25.053129999999999</v>
      </c>
      <c r="C6">
        <f>BC2</f>
        <v>29.388045999999999</v>
      </c>
      <c r="D6">
        <f>BD2</f>
        <v>27.019506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24109</v>
      </c>
      <c r="C2" s="56">
        <f ca="1">YEAR(TODAY())-YEAR(B2)+IF(TODAY()&gt;=DATE(YEAR(TODAY()),MONTH(B2),DAY(B2)),0,-1)</f>
        <v>54</v>
      </c>
      <c r="E2" s="52">
        <v>163.69999999999999</v>
      </c>
      <c r="F2" s="53" t="s">
        <v>39</v>
      </c>
      <c r="G2" s="52">
        <v>67</v>
      </c>
      <c r="H2" s="51" t="s">
        <v>41</v>
      </c>
      <c r="I2" s="72">
        <f>ROUND(G3/E3^2,1)</f>
        <v>25</v>
      </c>
    </row>
    <row r="3" spans="1:9" x14ac:dyDescent="0.4">
      <c r="E3" s="51">
        <f>E2/100</f>
        <v>1.6369999999999998</v>
      </c>
      <c r="F3" s="51" t="s">
        <v>40</v>
      </c>
      <c r="G3" s="51">
        <f>G2</f>
        <v>67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43873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길병철, ID : H1310066)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11:40:21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43873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163.69999999999999</v>
      </c>
      <c r="L12" s="129"/>
      <c r="M12" s="122">
        <f>'개인정보 및 신체계측 입력'!G2</f>
        <v>67</v>
      </c>
      <c r="N12" s="123"/>
      <c r="O12" s="118" t="s">
        <v>271</v>
      </c>
      <c r="P12" s="112"/>
      <c r="Q12" s="115">
        <f>'개인정보 및 신체계측 입력'!I2</f>
        <v>25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길병철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70.325000000000003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10.010999999999999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19.664000000000001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10.3</v>
      </c>
      <c r="L72" s="36" t="s">
        <v>53</v>
      </c>
      <c r="M72" s="36">
        <f>ROUND('DRIs DATA'!K8,1)</f>
        <v>8.1999999999999993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143.31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312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289.20999999999998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278.7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161.04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862.97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379.64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2020-05-20T04:37:35Z</dcterms:modified>
</cp:coreProperties>
</file>