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<sst xmlns="http://schemas.openxmlformats.org/spreadsheetml/2006/main" count="692" uniqueCount="337">
  <si>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</si>
  <si>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</si>
  <si>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</si>
  <si>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</si>
  <si>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</si>
  <si>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</si>
  <si>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</si>
  <si>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</si>
  <si>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</si>
  <si>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</si>
  <si>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</si>
  <si>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</si>
  <si>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</si>
  <si>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</si>
  <si>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</si>
  <si>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</si>
  <si>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</si>
  <si>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</si>
  <si>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</si>
  <si>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</si>
  <si>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</si>
  <si>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</si>
  <si>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</si>
  <si>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</si>
  <si>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</si>
  <si>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</si>
  <si>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</si>
  <si>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</si>
  <si>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</si>
  <si>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</si>
  <si>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</si>
  <si>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</si>
  <si>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</si>
  <si>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</si>
  <si>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</si>
  <si>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</si>
  <si>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</si>
  <si>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</si>
  <si>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</si>
  <si>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</si>
  <si>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</si>
  <si>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</si>
  <si>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</si>
  <si>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</si>
  <si>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</si>
  <si>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</si>
  <si>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</si>
  <si>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</si>
  <si>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</si>
  <si>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</si>
  <si>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</si>
  <si>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</si>
  <si>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</si>
  <si>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</si>
  <si>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</si>
  <si>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</si>
  <si>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</si>
  <si>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</si>
  <si>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</si>
  <si>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</si>
  <si>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</si>
  <si>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</si>
  <si>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</si>
  <si>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</si>
  <si>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</si>
  <si>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</si>
  <si>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</si>
  <si>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</si>
  <si>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</si>
  <si>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</si>
  <si>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</si>
  <si>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</si>
  <si>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</si>
  <si>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</si>
  <si>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</si>
  <si>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</si>
  <si>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</si>
  <si>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</si>
  <si>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</si>
  <si>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</si>
  <si>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</si>
  <si>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</si>
  <si>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</si>
  <si>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</si>
  <si>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</si>
  <si>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</si>
  <si>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</si>
  <si>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</si>
  <si>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</si>
  <si>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</si>
  <si>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</si>
  <si>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</si>
  <si>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</si>
  <si>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</si>
  <si>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</si>
  <si>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</si>
  <si>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</si>
  <si>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</si>
  <si>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</si>
  <si>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</si>
  <si>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</si>
  <si>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</si>
  <si>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</si>
  <si>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</si>
  <si>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</si>
  <si>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</si>
  <si>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</si>
  <si>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</si>
  <si>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</si>
  <si>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</si>
  <si>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</si>
  <si>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</si>
  <si>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</si>
  <si>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</si>
  <si>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</si>
  <si>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</si>
  <si>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</si>
  <si>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</si>
  <si>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</si>
  <si>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</si>
  <si>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</si>
  <si>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</si>
  <si>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</si>
  <si>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</si>
  <si>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</si>
  <si>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</si>
  <si>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</si>
  <si>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</si>
  <si>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</si>
  <si>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</si>
  <si>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</si>
  <si>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</si>
  <si>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</si>
  <si>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</si>
  <si>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</si>
  <si>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</si>
  <si>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</si>
  <si>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</si>
  <si>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</si>
  <si>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</si>
  <si>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</si>
  <si>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</si>
  <si>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</si>
  <si>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</si>
  <si>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</si>
  <si>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</si>
  <si>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</si>
  <si>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</si>
  <si>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</si>
  <si>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</si>
  <si>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</si>
  <si>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</si>
  <si>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</si>
  <si>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</si>
  <si>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</si>
  <si>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</si>
  <si>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</si>
  <si>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</si>
  <si>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</si>
  <si>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</si>
  <si>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</si>
  <si>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</si>
  <si>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</si>
  <si>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</si>
  <si>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</si>
  <si>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</si>
  <si>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</si>
  <si>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</si>
  <si>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</si>
  <si>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</si>
  <si>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</si>
  <si>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</si>
  <si>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</si>
  <si>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</si>
  <si>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</si>
  <si>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</si>
  <si>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</si>
  <si>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</si>
  <si>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</si>
  <si>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</si>
  <si>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</si>
  <si>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</si>
  <si>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</si>
  <si>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</si>
  <si>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</si>
  <si>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</si>
  <si>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</si>
  <si>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</si>
  <si>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</si>
  <si>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</si>
  <si>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</si>
  <si>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</si>
  <si>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</si>
  <si>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</si>
  <si>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</si>
  <si>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</si>
  <si>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</si>
  <si>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</si>
  <si>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</si>
  <si>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</si>
  <si>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</si>
  <si>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</si>
  <si>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</si>
  <si>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</si>
  <si>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</si>
  <si>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</si>
  <si>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</si>
  <si>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</si>
  <si>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</si>
  <si>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</si>
  <si>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</si>
  <si>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</si>
  <si>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</si>
  <si>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</si>
  <si>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</si>
  <si>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</si>
  <si>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</si>
  <si>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</si>
  <si>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</si>
  <si>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</si>
  <si>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</si>
  <si>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</si>
  <si>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</si>
  <si>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</si>
  <si>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</si>
  <si>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</si>
  <si>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</si>
  <si>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</si>
  <si>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</si>
  <si>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</si>
  <si>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</si>
  <si>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</si>
  <si>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</si>
  <si>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</si>
  <si>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</si>
  <si>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</si>
  <si>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</si>
  <si>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</si>
  <si>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</si>
  <si>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</si>
  <si>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</si>
  <si>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</si>
  <si>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</si>
  <si>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</si>
  <si>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</si>
  <si>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</si>
  <si>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</si>
  <si>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</si>
  <si>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</si>
  <si>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</si>
  <si>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</si>
  <si>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</si>
  <si>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</si>
  <si>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</si>
  <si>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</si>
  <si>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</si>
  <si>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</si>
  <si>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</si>
  <si>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</si>
  <si>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</si>
  <si>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</si>
  <si>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</si>
  <si>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</si>
  <si>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</si>
  <si>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</si>
  <si>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</si>
  <si>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</si>
  <si>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</si>
  <si>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</si>
  <si>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</si>
  <si>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</si>
  <si>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</si>
  <si>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</si>
  <si>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</si>
  <si>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</si>
  <si>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</si>
  <si>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</si>
  <si>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</si>
  <si>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</si>
  <si>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</si>
  <si>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</si>
  <si>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</si>
  <si>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</si>
  <si>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</si>
  <si>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</si>
  <si>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</si>
  <si>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</si>
  <si>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</si>
  <si>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</si>
  <si>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</si>
  <si>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</si>
  <si>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</si>
  <si>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</si>
  <si>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</si>
  <si>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</si>
  <si>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</si>
  <si>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</si>
  <si>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</si>
  <si>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</si>
  <si>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</si>
  <si>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</si>
  <si>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</si>
  <si>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</si>
  <si>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</si>
  <si>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</si>
  <si>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</si>
  <si>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</si>
  <si>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</si>
  <si>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</si>
  <si>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</si>
  <si>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</si>
  <si>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</si>
  <si>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</si>
  <si>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</si>
  <si>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</si>
  <si>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</si>
  <si>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</si>
  <si>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</si>
  <si>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</si>
  <si>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</si>
  <si>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</si>
  <si>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</si>
  <si>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</si>
  <si>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</si>
  <si>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</si>
  <si>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</si>
  <si>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</si>
  <si>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</si>
  <si>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</si>
  <si>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</si>
  <si>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</si>
  <si>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</si>
  <si>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</si>
  <si>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조성진, ID : H1910067)</t>
  </si>
  <si>
    <t>2020년 02월 26일 17:07:40</t>
  </si>
  <si>
    <t>H1910067</t>
  </si>
  <si>
    <t>조성진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</si>
</sst>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123.82736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883392"/>
        <c:axId val="131884928"/>
      </c:barChart>
      <c:catAx>
        <c:axId val="1318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884928"/>
        <c:crosses val="autoZero"/>
        <c:auto val="1"/>
        <c:lblAlgn val="ctr"/>
        <c:lblOffset val="100"/>
        <c:noMultiLvlLbl val="0"/>
      </c:catAx>
      <c:valAx>
        <c:axId val="13188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8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4.5792937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022720"/>
        <c:axId val="141024256"/>
      </c:barChart>
      <c:catAx>
        <c:axId val="1410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024256"/>
        <c:crosses val="autoZero"/>
        <c:auto val="1"/>
        <c:lblAlgn val="ctr"/>
        <c:lblOffset val="100"/>
        <c:noMultiLvlLbl val="0"/>
      </c:catAx>
      <c:valAx>
        <c:axId val="1410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0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1.7547503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083008"/>
        <c:axId val="141084544"/>
      </c:barChart>
      <c:catAx>
        <c:axId val="1410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084544"/>
        <c:crosses val="autoZero"/>
        <c:auto val="1"/>
        <c:lblAlgn val="ctr"/>
        <c:lblOffset val="100"/>
        <c:noMultiLvlLbl val="0"/>
      </c:catAx>
      <c:valAx>
        <c:axId val="1410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0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1979.8626999999999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167616"/>
        <c:axId val="141189888"/>
      </c:barChart>
      <c:catAx>
        <c:axId val="14116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89888"/>
        <c:crosses val="autoZero"/>
        <c:auto val="1"/>
        <c:lblAlgn val="ctr"/>
        <c:lblOffset val="100"/>
        <c:noMultiLvlLbl val="0"/>
      </c:catAx>
      <c:valAx>
        <c:axId val="14118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1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5172.8994000000002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223808"/>
        <c:axId val="141225344"/>
      </c:barChart>
      <c:catAx>
        <c:axId val="14122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225344"/>
        <c:crosses val="autoZero"/>
        <c:auto val="1"/>
        <c:lblAlgn val="ctr"/>
        <c:lblOffset val="100"/>
        <c:noMultiLvlLbl val="0"/>
      </c:catAx>
      <c:valAx>
        <c:axId val="141225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22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267.70285000000001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260288"/>
        <c:axId val="141261824"/>
      </c:barChart>
      <c:catAx>
        <c:axId val="14126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261824"/>
        <c:crosses val="autoZero"/>
        <c:auto val="1"/>
        <c:lblAlgn val="ctr"/>
        <c:lblOffset val="100"/>
        <c:noMultiLvlLbl val="0"/>
      </c:catAx>
      <c:valAx>
        <c:axId val="14126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2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212.64985999999999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309056"/>
        <c:axId val="141310592"/>
      </c:barChart>
      <c:catAx>
        <c:axId val="14130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10592"/>
        <c:crosses val="autoZero"/>
        <c:auto val="1"/>
        <c:lblAlgn val="ctr"/>
        <c:lblOffset val="100"/>
        <c:noMultiLvlLbl val="0"/>
      </c:catAx>
      <c:valAx>
        <c:axId val="14131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3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18.773980000000002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333248"/>
        <c:axId val="141334784"/>
      </c:barChart>
      <c:catAx>
        <c:axId val="14133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34784"/>
        <c:crosses val="autoZero"/>
        <c:auto val="1"/>
        <c:lblAlgn val="ctr"/>
        <c:lblOffset val="100"/>
        <c:noMultiLvlLbl val="0"/>
      </c:catAx>
      <c:valAx>
        <c:axId val="14133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3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1262.6990000000001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439360"/>
        <c:axId val="141440896"/>
      </c:barChart>
      <c:catAx>
        <c:axId val="1414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440896"/>
        <c:crosses val="autoZero"/>
        <c:auto val="1"/>
        <c:lblAlgn val="ctr"/>
        <c:lblOffset val="100"/>
        <c:noMultiLvlLbl val="0"/>
      </c:catAx>
      <c:valAx>
        <c:axId val="1414408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4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3.6222513999999997E-2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488128"/>
        <c:axId val="141489664"/>
      </c:barChart>
      <c:catAx>
        <c:axId val="14148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489664"/>
        <c:crosses val="autoZero"/>
        <c:auto val="1"/>
        <c:lblAlgn val="ctr"/>
        <c:lblOffset val="100"/>
        <c:noMultiLvlLbl val="0"/>
      </c:catAx>
      <c:valAx>
        <c:axId val="14148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48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4.8879200000000003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20256"/>
        <c:axId val="141546624"/>
      </c:barChart>
      <c:catAx>
        <c:axId val="14152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46624"/>
        <c:crosses val="autoZero"/>
        <c:auto val="1"/>
        <c:lblAlgn val="ctr"/>
        <c:lblOffset val="100"/>
        <c:noMultiLvlLbl val="0"/>
      </c:catAx>
      <c:valAx>
        <c:axId val="141546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41.711280000000002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14752"/>
        <c:axId val="140649216"/>
      </c:barChart>
      <c:catAx>
        <c:axId val="13191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649216"/>
        <c:crosses val="autoZero"/>
        <c:auto val="1"/>
        <c:lblAlgn val="ctr"/>
        <c:lblOffset val="100"/>
        <c:noMultiLvlLbl val="0"/>
      </c:catAx>
      <c:valAx>
        <c:axId val="14064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473.21343999999999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61216"/>
        <c:axId val="141563008"/>
      </c:barChart>
      <c:catAx>
        <c:axId val="1415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63008"/>
        <c:crosses val="autoZero"/>
        <c:auto val="1"/>
        <c:lblAlgn val="ctr"/>
        <c:lblOffset val="100"/>
        <c:noMultiLvlLbl val="0"/>
      </c:catAx>
      <c:valAx>
        <c:axId val="14156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138.75190000000001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93984"/>
        <c:axId val="141603968"/>
      </c:barChart>
      <c:catAx>
        <c:axId val="14159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603968"/>
        <c:crosses val="autoZero"/>
        <c:auto val="1"/>
        <c:lblAlgn val="ctr"/>
        <c:lblOffset val="100"/>
        <c:noMultiLvlLbl val="0"/>
      </c:catAx>
      <c:valAx>
        <c:axId val="14160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5.9610000000000003</c:v>
                </c:pt>
                <c:pt idx="1">
                  <c:v>18.635000000000002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1773824"/>
        <c:axId val="141800192"/>
      </c:barChart>
      <c:catAx>
        <c:axId val="14177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800192"/>
        <c:crosses val="autoZero"/>
        <c:auto val="1"/>
        <c:lblAlgn val="ctr"/>
        <c:lblOffset val="100"/>
        <c:noMultiLvlLbl val="0"/>
      </c:catAx>
      <c:valAx>
        <c:axId val="14180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7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22.417269999999998</c:v>
                </c:pt>
                <c:pt idx="1">
                  <c:v>26.581969999999998</c:v>
                </c:pt>
                <c:pt idx="2">
                  <c:v>25.556854000000001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918.85289999999998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842688"/>
        <c:axId val="141852672"/>
      </c:barChart>
      <c:catAx>
        <c:axId val="14184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852672"/>
        <c:crosses val="autoZero"/>
        <c:auto val="1"/>
        <c:lblAlgn val="ctr"/>
        <c:lblOffset val="100"/>
        <c:noMultiLvlLbl val="0"/>
      </c:catAx>
      <c:valAx>
        <c:axId val="14185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8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34.47551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4312960"/>
        <c:axId val="144327040"/>
      </c:barChart>
      <c:catAx>
        <c:axId val="14431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327040"/>
        <c:crosses val="autoZero"/>
        <c:auto val="1"/>
        <c:lblAlgn val="ctr"/>
        <c:lblOffset val="100"/>
        <c:noMultiLvlLbl val="0"/>
      </c:catAx>
      <c:valAx>
        <c:axId val="14432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43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68.087000000000003</c:v>
                </c:pt>
                <c:pt idx="1">
                  <c:v>12.834</c:v>
                </c:pt>
                <c:pt idx="2">
                  <c:v>19.079000000000001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4349056"/>
        <c:axId val="144350592"/>
      </c:barChart>
      <c:catAx>
        <c:axId val="14434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350592"/>
        <c:crosses val="autoZero"/>
        <c:auto val="1"/>
        <c:lblAlgn val="ctr"/>
        <c:lblOffset val="100"/>
        <c:noMultiLvlLbl val="0"/>
      </c:catAx>
      <c:valAx>
        <c:axId val="14435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43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3022.5756999999999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038528"/>
        <c:axId val="142040064"/>
      </c:barChart>
      <c:catAx>
        <c:axId val="14203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040064"/>
        <c:crosses val="autoZero"/>
        <c:auto val="1"/>
        <c:lblAlgn val="ctr"/>
        <c:lblOffset val="100"/>
        <c:noMultiLvlLbl val="0"/>
      </c:catAx>
      <c:valAx>
        <c:axId val="1420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0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174.84375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091392"/>
        <c:axId val="142092928"/>
      </c:barChart>
      <c:catAx>
        <c:axId val="14209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092928"/>
        <c:crosses val="autoZero"/>
        <c:auto val="1"/>
        <c:lblAlgn val="ctr"/>
        <c:lblOffset val="100"/>
        <c:noMultiLvlLbl val="0"/>
      </c:catAx>
      <c:valAx>
        <c:axId val="14209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0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953.99059999999997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127872"/>
        <c:axId val="142129408"/>
      </c:barChart>
      <c:catAx>
        <c:axId val="14212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129408"/>
        <c:crosses val="autoZero"/>
        <c:auto val="1"/>
        <c:lblAlgn val="ctr"/>
        <c:lblOffset val="100"/>
        <c:noMultiLvlLbl val="0"/>
      </c:catAx>
      <c:valAx>
        <c:axId val="14212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1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7.5392475000000001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683136"/>
        <c:axId val="140684672"/>
      </c:barChart>
      <c:catAx>
        <c:axId val="14068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684672"/>
        <c:crosses val="autoZero"/>
        <c:auto val="1"/>
        <c:lblAlgn val="ctr"/>
        <c:lblOffset val="100"/>
        <c:noMultiLvlLbl val="0"/>
      </c:catAx>
      <c:valAx>
        <c:axId val="14068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6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8787.44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164352"/>
        <c:axId val="142165888"/>
      </c:barChart>
      <c:catAx>
        <c:axId val="1421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165888"/>
        <c:crosses val="autoZero"/>
        <c:auto val="1"/>
        <c:lblAlgn val="ctr"/>
        <c:lblOffset val="100"/>
        <c:noMultiLvlLbl val="0"/>
      </c:catAx>
      <c:valAx>
        <c:axId val="14216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1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28.313735999999999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209024"/>
        <c:axId val="142210560"/>
      </c:barChart>
      <c:catAx>
        <c:axId val="14220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210560"/>
        <c:crosses val="autoZero"/>
        <c:auto val="1"/>
        <c:lblAlgn val="ctr"/>
        <c:lblOffset val="100"/>
        <c:noMultiLvlLbl val="0"/>
      </c:catAx>
      <c:valAx>
        <c:axId val="14221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3.7134306000000001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4403840"/>
        <c:axId val="144413824"/>
      </c:barChart>
      <c:catAx>
        <c:axId val="14440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413824"/>
        <c:crosses val="autoZero"/>
        <c:auto val="1"/>
        <c:lblAlgn val="ctr"/>
        <c:lblOffset val="100"/>
        <c:noMultiLvlLbl val="0"/>
      </c:catAx>
      <c:valAx>
        <c:axId val="14441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440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493.38780000000003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722944"/>
        <c:axId val="140724480"/>
      </c:barChart>
      <c:catAx>
        <c:axId val="14072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724480"/>
        <c:crosses val="autoZero"/>
        <c:auto val="1"/>
        <c:lblAlgn val="ctr"/>
        <c:lblOffset val="100"/>
        <c:noMultiLvlLbl val="0"/>
      </c:catAx>
      <c:valAx>
        <c:axId val="14072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7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2.4580202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750208"/>
        <c:axId val="140764288"/>
      </c:barChart>
      <c:catAx>
        <c:axId val="14075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764288"/>
        <c:crosses val="autoZero"/>
        <c:auto val="1"/>
        <c:lblAlgn val="ctr"/>
        <c:lblOffset val="100"/>
        <c:noMultiLvlLbl val="0"/>
      </c:catAx>
      <c:valAx>
        <c:axId val="14076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7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24.674557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855552"/>
        <c:axId val="140873728"/>
      </c:barChart>
      <c:catAx>
        <c:axId val="14085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73728"/>
        <c:crosses val="autoZero"/>
        <c:auto val="1"/>
        <c:lblAlgn val="ctr"/>
        <c:lblOffset val="100"/>
        <c:noMultiLvlLbl val="0"/>
      </c:catAx>
      <c:valAx>
        <c:axId val="14087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8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3.7134306000000001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907648"/>
        <c:axId val="140909184"/>
      </c:barChart>
      <c:catAx>
        <c:axId val="14090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909184"/>
        <c:crosses val="autoZero"/>
        <c:auto val="1"/>
        <c:lblAlgn val="ctr"/>
        <c:lblOffset val="100"/>
        <c:noMultiLvlLbl val="0"/>
      </c:catAx>
      <c:valAx>
        <c:axId val="14090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9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872.44055000000003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947456"/>
        <c:axId val="140948992"/>
      </c:barChart>
      <c:catAx>
        <c:axId val="14094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948992"/>
        <c:crosses val="autoZero"/>
        <c:auto val="1"/>
        <c:lblAlgn val="ctr"/>
        <c:lblOffset val="100"/>
        <c:noMultiLvlLbl val="0"/>
      </c:catAx>
      <c:valAx>
        <c:axId val="14094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9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20.104578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987008"/>
        <c:axId val="140996992"/>
      </c:barChart>
      <c:catAx>
        <c:axId val="14098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996992"/>
        <c:crosses val="autoZero"/>
        <c:auto val="1"/>
        <c:lblAlgn val="ctr"/>
        <c:lblOffset val="100"/>
        <c:noMultiLvlLbl val="0"/>
      </c:catAx>
      <c:valAx>
        <c:axId val="14099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9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조성진, ID : H1910067)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26일 17:07:40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3022.5756999999999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123.82736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41.711280000000002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68.087000000000003</v>
      </c>
      <c r="G8" s="60">
        <f>'DRIs DATA 입력'!G8</f>
        <v>12.834</v>
      </c>
      <c r="H8" s="60">
        <f>'DRIs DATA 입력'!H8</f>
        <v>19.079000000000001</v>
      </c>
      <c r="I8" s="47"/>
      <c r="J8" s="60" t="s">
        <v>217</v>
      </c>
      <c r="K8" s="60">
        <f>'DRIs DATA 입력'!K8</f>
        <v>5.9610000000000003</v>
      </c>
      <c r="L8" s="60">
        <f>'DRIs DATA 입력'!L8</f>
        <v>18.635000000000002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918.85289999999998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34.47551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7.5392475000000001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493.38780000000003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174.84375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2.9848479999999999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2.4580202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24.674557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3.7134306000000001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872.44055000000003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20.104578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4.5792937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1.7547503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953.99059999999997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1979.8626999999999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8787.44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5172.8994000000002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267.70285000000001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212.64985999999999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28.313735999999999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18.773980000000002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1262.6990000000001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3.6222513999999997E-2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4.8879200000000003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473.21343999999999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138.75190000000001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333</v>
      </c>
      <c r="G1" s="63" t="s">
        <v>277</v>
      </c>
      <c r="H1" s="62" t="s">
        <v>334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>
      <c r="A6" s="66" t="s">
        <v>279</v>
      </c>
      <c r="B6" s="66">
        <v>2200</v>
      </c>
      <c r="C6" s="66">
        <v>3022.5756999999999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50</v>
      </c>
      <c r="P6" s="66">
        <v>60</v>
      </c>
      <c r="Q6" s="66">
        <v>0</v>
      </c>
      <c r="R6" s="66">
        <v>0</v>
      </c>
      <c r="S6" s="66">
        <v>123.82736</v>
      </c>
      <c r="U6" s="66" t="s">
        <v>294</v>
      </c>
      <c r="V6" s="66">
        <v>0</v>
      </c>
      <c r="W6" s="66">
        <v>0</v>
      </c>
      <c r="X6" s="66">
        <v>25</v>
      </c>
      <c r="Y6" s="66">
        <v>0</v>
      </c>
      <c r="Z6" s="66">
        <v>41.711280000000002</v>
      </c>
    </row>
    <row r="7" spans="1:27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>
      <c r="E8" s="66" t="s">
        <v>296</v>
      </c>
      <c r="F8" s="66">
        <v>68.087000000000003</v>
      </c>
      <c r="G8" s="66">
        <v>12.834</v>
      </c>
      <c r="H8" s="66">
        <v>19.079000000000001</v>
      </c>
      <c r="J8" s="66" t="s">
        <v>296</v>
      </c>
      <c r="K8" s="66">
        <v>5.9610000000000003</v>
      </c>
      <c r="L8" s="66">
        <v>18.635000000000002</v>
      </c>
    </row>
    <row r="13" spans="1:27">
      <c r="A13" s="71" t="s">
        <v>297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298</v>
      </c>
      <c r="B14" s="70"/>
      <c r="C14" s="70"/>
      <c r="D14" s="70"/>
      <c r="E14" s="70"/>
      <c r="F14" s="70"/>
      <c r="H14" s="70" t="s">
        <v>299</v>
      </c>
      <c r="I14" s="70"/>
      <c r="J14" s="70"/>
      <c r="K14" s="70"/>
      <c r="L14" s="70"/>
      <c r="M14" s="70"/>
      <c r="O14" s="70" t="s">
        <v>300</v>
      </c>
      <c r="P14" s="70"/>
      <c r="Q14" s="70"/>
      <c r="R14" s="70"/>
      <c r="S14" s="70"/>
      <c r="T14" s="70"/>
      <c r="V14" s="70" t="s">
        <v>301</v>
      </c>
      <c r="W14" s="70"/>
      <c r="X14" s="70"/>
      <c r="Y14" s="70"/>
      <c r="Z14" s="70"/>
      <c r="AA14" s="70"/>
    </row>
    <row r="15" spans="1:27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288</v>
      </c>
      <c r="J15" s="66" t="s">
        <v>289</v>
      </c>
      <c r="K15" s="66" t="s">
        <v>290</v>
      </c>
      <c r="L15" s="66" t="s">
        <v>291</v>
      </c>
      <c r="M15" s="66" t="s">
        <v>284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284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284</v>
      </c>
    </row>
    <row r="16" spans="1:27">
      <c r="A16" s="66" t="s">
        <v>302</v>
      </c>
      <c r="B16" s="66">
        <v>530</v>
      </c>
      <c r="C16" s="66">
        <v>750</v>
      </c>
      <c r="D16" s="66">
        <v>0</v>
      </c>
      <c r="E16" s="66">
        <v>3000</v>
      </c>
      <c r="F16" s="66">
        <v>918.85289999999998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34.47551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7.5392475000000001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493.38780000000003</v>
      </c>
    </row>
    <row r="23" spans="1:62">
      <c r="A23" s="71" t="s">
        <v>303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304</v>
      </c>
      <c r="B24" s="70"/>
      <c r="C24" s="70"/>
      <c r="D24" s="70"/>
      <c r="E24" s="70"/>
      <c r="F24" s="70"/>
      <c r="H24" s="70" t="s">
        <v>305</v>
      </c>
      <c r="I24" s="70"/>
      <c r="J24" s="70"/>
      <c r="K24" s="70"/>
      <c r="L24" s="70"/>
      <c r="M24" s="70"/>
      <c r="O24" s="70" t="s">
        <v>306</v>
      </c>
      <c r="P24" s="70"/>
      <c r="Q24" s="70"/>
      <c r="R24" s="70"/>
      <c r="S24" s="70"/>
      <c r="T24" s="70"/>
      <c r="V24" s="70" t="s">
        <v>307</v>
      </c>
      <c r="W24" s="70"/>
      <c r="X24" s="70"/>
      <c r="Y24" s="70"/>
      <c r="Z24" s="70"/>
      <c r="AA24" s="70"/>
      <c r="AC24" s="70" t="s">
        <v>308</v>
      </c>
      <c r="AD24" s="70"/>
      <c r="AE24" s="70"/>
      <c r="AF24" s="70"/>
      <c r="AG24" s="70"/>
      <c r="AH24" s="70"/>
      <c r="AJ24" s="70" t="s">
        <v>309</v>
      </c>
      <c r="AK24" s="70"/>
      <c r="AL24" s="70"/>
      <c r="AM24" s="70"/>
      <c r="AN24" s="70"/>
      <c r="AO24" s="70"/>
      <c r="AQ24" s="70" t="s">
        <v>310</v>
      </c>
      <c r="AR24" s="70"/>
      <c r="AS24" s="70"/>
      <c r="AT24" s="70"/>
      <c r="AU24" s="70"/>
      <c r="AV24" s="70"/>
      <c r="AX24" s="70" t="s">
        <v>311</v>
      </c>
      <c r="AY24" s="70"/>
      <c r="AZ24" s="70"/>
      <c r="BA24" s="70"/>
      <c r="BB24" s="70"/>
      <c r="BC24" s="70"/>
      <c r="BE24" s="70" t="s">
        <v>312</v>
      </c>
      <c r="BF24" s="70"/>
      <c r="BG24" s="70"/>
      <c r="BH24" s="70"/>
      <c r="BI24" s="70"/>
      <c r="BJ24" s="70"/>
    </row>
    <row r="25" spans="1:62">
      <c r="A25" s="66"/>
      <c r="B25" s="66" t="s">
        <v>288</v>
      </c>
      <c r="C25" s="66" t="s">
        <v>289</v>
      </c>
      <c r="D25" s="66" t="s">
        <v>290</v>
      </c>
      <c r="E25" s="66" t="s">
        <v>291</v>
      </c>
      <c r="F25" s="66" t="s">
        <v>284</v>
      </c>
      <c r="H25" s="66"/>
      <c r="I25" s="66" t="s">
        <v>288</v>
      </c>
      <c r="J25" s="66" t="s">
        <v>289</v>
      </c>
      <c r="K25" s="66" t="s">
        <v>290</v>
      </c>
      <c r="L25" s="66" t="s">
        <v>291</v>
      </c>
      <c r="M25" s="66" t="s">
        <v>284</v>
      </c>
      <c r="O25" s="66"/>
      <c r="P25" s="66" t="s">
        <v>288</v>
      </c>
      <c r="Q25" s="66" t="s">
        <v>289</v>
      </c>
      <c r="R25" s="66" t="s">
        <v>290</v>
      </c>
      <c r="S25" s="66" t="s">
        <v>291</v>
      </c>
      <c r="T25" s="66" t="s">
        <v>284</v>
      </c>
      <c r="V25" s="66"/>
      <c r="W25" s="66" t="s">
        <v>288</v>
      </c>
      <c r="X25" s="66" t="s">
        <v>289</v>
      </c>
      <c r="Y25" s="66" t="s">
        <v>290</v>
      </c>
      <c r="Z25" s="66" t="s">
        <v>291</v>
      </c>
      <c r="AA25" s="66" t="s">
        <v>284</v>
      </c>
      <c r="AC25" s="66"/>
      <c r="AD25" s="66" t="s">
        <v>288</v>
      </c>
      <c r="AE25" s="66" t="s">
        <v>289</v>
      </c>
      <c r="AF25" s="66" t="s">
        <v>290</v>
      </c>
      <c r="AG25" s="66" t="s">
        <v>291</v>
      </c>
      <c r="AH25" s="66" t="s">
        <v>284</v>
      </c>
      <c r="AJ25" s="66"/>
      <c r="AK25" s="66" t="s">
        <v>288</v>
      </c>
      <c r="AL25" s="66" t="s">
        <v>289</v>
      </c>
      <c r="AM25" s="66" t="s">
        <v>290</v>
      </c>
      <c r="AN25" s="66" t="s">
        <v>291</v>
      </c>
      <c r="AO25" s="66" t="s">
        <v>284</v>
      </c>
      <c r="AQ25" s="66"/>
      <c r="AR25" s="66" t="s">
        <v>288</v>
      </c>
      <c r="AS25" s="66" t="s">
        <v>289</v>
      </c>
      <c r="AT25" s="66" t="s">
        <v>290</v>
      </c>
      <c r="AU25" s="66" t="s">
        <v>291</v>
      </c>
      <c r="AV25" s="66" t="s">
        <v>284</v>
      </c>
      <c r="AX25" s="66"/>
      <c r="AY25" s="66" t="s">
        <v>288</v>
      </c>
      <c r="AZ25" s="66" t="s">
        <v>289</v>
      </c>
      <c r="BA25" s="66" t="s">
        <v>290</v>
      </c>
      <c r="BB25" s="66" t="s">
        <v>291</v>
      </c>
      <c r="BC25" s="66" t="s">
        <v>284</v>
      </c>
      <c r="BE25" s="66"/>
      <c r="BF25" s="66" t="s">
        <v>288</v>
      </c>
      <c r="BG25" s="66" t="s">
        <v>289</v>
      </c>
      <c r="BH25" s="66" t="s">
        <v>290</v>
      </c>
      <c r="BI25" s="66" t="s">
        <v>291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174.84375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2.9848479999999999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2.4580202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24.674557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3.7134306000000001</v>
      </c>
      <c r="AJ26" s="66" t="s">
        <v>313</v>
      </c>
      <c r="AK26" s="66">
        <v>320</v>
      </c>
      <c r="AL26" s="66">
        <v>400</v>
      </c>
      <c r="AM26" s="66">
        <v>0</v>
      </c>
      <c r="AN26" s="66">
        <v>1000</v>
      </c>
      <c r="AO26" s="66">
        <v>872.44055000000003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20.104578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4.5792937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1.7547503</v>
      </c>
    </row>
    <row r="33" spans="1:68">
      <c r="A33" s="71" t="s">
        <v>314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315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316</v>
      </c>
      <c r="W34" s="70"/>
      <c r="X34" s="70"/>
      <c r="Y34" s="70"/>
      <c r="Z34" s="70"/>
      <c r="AA34" s="70"/>
      <c r="AC34" s="70" t="s">
        <v>317</v>
      </c>
      <c r="AD34" s="70"/>
      <c r="AE34" s="70"/>
      <c r="AF34" s="70"/>
      <c r="AG34" s="70"/>
      <c r="AH34" s="70"/>
      <c r="AJ34" s="70" t="s">
        <v>318</v>
      </c>
      <c r="AK34" s="70"/>
      <c r="AL34" s="70"/>
      <c r="AM34" s="70"/>
      <c r="AN34" s="70"/>
      <c r="AO34" s="70"/>
    </row>
    <row r="35" spans="1:68">
      <c r="A35" s="66"/>
      <c r="B35" s="66" t="s">
        <v>288</v>
      </c>
      <c r="C35" s="66" t="s">
        <v>289</v>
      </c>
      <c r="D35" s="66" t="s">
        <v>290</v>
      </c>
      <c r="E35" s="66" t="s">
        <v>291</v>
      </c>
      <c r="F35" s="66" t="s">
        <v>284</v>
      </c>
      <c r="H35" s="66"/>
      <c r="I35" s="66" t="s">
        <v>288</v>
      </c>
      <c r="J35" s="66" t="s">
        <v>289</v>
      </c>
      <c r="K35" s="66" t="s">
        <v>290</v>
      </c>
      <c r="L35" s="66" t="s">
        <v>291</v>
      </c>
      <c r="M35" s="66" t="s">
        <v>284</v>
      </c>
      <c r="O35" s="66"/>
      <c r="P35" s="66" t="s">
        <v>288</v>
      </c>
      <c r="Q35" s="66" t="s">
        <v>289</v>
      </c>
      <c r="R35" s="66" t="s">
        <v>290</v>
      </c>
      <c r="S35" s="66" t="s">
        <v>291</v>
      </c>
      <c r="T35" s="66" t="s">
        <v>284</v>
      </c>
      <c r="V35" s="66"/>
      <c r="W35" s="66" t="s">
        <v>288</v>
      </c>
      <c r="X35" s="66" t="s">
        <v>289</v>
      </c>
      <c r="Y35" s="66" t="s">
        <v>290</v>
      </c>
      <c r="Z35" s="66" t="s">
        <v>291</v>
      </c>
      <c r="AA35" s="66" t="s">
        <v>284</v>
      </c>
      <c r="AC35" s="66"/>
      <c r="AD35" s="66" t="s">
        <v>288</v>
      </c>
      <c r="AE35" s="66" t="s">
        <v>289</v>
      </c>
      <c r="AF35" s="66" t="s">
        <v>290</v>
      </c>
      <c r="AG35" s="66" t="s">
        <v>291</v>
      </c>
      <c r="AH35" s="66" t="s">
        <v>284</v>
      </c>
      <c r="AJ35" s="66"/>
      <c r="AK35" s="66" t="s">
        <v>288</v>
      </c>
      <c r="AL35" s="66" t="s">
        <v>289</v>
      </c>
      <c r="AM35" s="66" t="s">
        <v>290</v>
      </c>
      <c r="AN35" s="66" t="s">
        <v>291</v>
      </c>
      <c r="AO35" s="66" t="s">
        <v>284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953.99059999999997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1979.8626999999999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8787.44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5172.8994000000002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267.70285000000001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212.64985999999999</v>
      </c>
    </row>
    <row r="43" spans="1:68">
      <c r="A43" s="71" t="s">
        <v>319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320</v>
      </c>
      <c r="B44" s="70"/>
      <c r="C44" s="70"/>
      <c r="D44" s="70"/>
      <c r="E44" s="70"/>
      <c r="F44" s="70"/>
      <c r="H44" s="70" t="s">
        <v>321</v>
      </c>
      <c r="I44" s="70"/>
      <c r="J44" s="70"/>
      <c r="K44" s="70"/>
      <c r="L44" s="70"/>
      <c r="M44" s="70"/>
      <c r="O44" s="70" t="s">
        <v>322</v>
      </c>
      <c r="P44" s="70"/>
      <c r="Q44" s="70"/>
      <c r="R44" s="70"/>
      <c r="S44" s="70"/>
      <c r="T44" s="70"/>
      <c r="V44" s="70" t="s">
        <v>323</v>
      </c>
      <c r="W44" s="70"/>
      <c r="X44" s="70"/>
      <c r="Y44" s="70"/>
      <c r="Z44" s="70"/>
      <c r="AA44" s="70"/>
      <c r="AC44" s="70" t="s">
        <v>324</v>
      </c>
      <c r="AD44" s="70"/>
      <c r="AE44" s="70"/>
      <c r="AF44" s="70"/>
      <c r="AG44" s="70"/>
      <c r="AH44" s="70"/>
      <c r="AJ44" s="70" t="s">
        <v>325</v>
      </c>
      <c r="AK44" s="70"/>
      <c r="AL44" s="70"/>
      <c r="AM44" s="70"/>
      <c r="AN44" s="70"/>
      <c r="AO44" s="70"/>
      <c r="AQ44" s="70" t="s">
        <v>326</v>
      </c>
      <c r="AR44" s="70"/>
      <c r="AS44" s="70"/>
      <c r="AT44" s="70"/>
      <c r="AU44" s="70"/>
      <c r="AV44" s="70"/>
      <c r="AX44" s="70" t="s">
        <v>327</v>
      </c>
      <c r="AY44" s="70"/>
      <c r="AZ44" s="70"/>
      <c r="BA44" s="70"/>
      <c r="BB44" s="70"/>
      <c r="BC44" s="70"/>
      <c r="BE44" s="70" t="s">
        <v>328</v>
      </c>
      <c r="BF44" s="70"/>
      <c r="BG44" s="70"/>
      <c r="BH44" s="70"/>
      <c r="BI44" s="70"/>
      <c r="BJ44" s="70"/>
    </row>
    <row r="45" spans="1:68">
      <c r="A45" s="66"/>
      <c r="B45" s="66" t="s">
        <v>288</v>
      </c>
      <c r="C45" s="66" t="s">
        <v>289</v>
      </c>
      <c r="D45" s="66" t="s">
        <v>290</v>
      </c>
      <c r="E45" s="66" t="s">
        <v>291</v>
      </c>
      <c r="F45" s="66" t="s">
        <v>284</v>
      </c>
      <c r="H45" s="66"/>
      <c r="I45" s="66" t="s">
        <v>288</v>
      </c>
      <c r="J45" s="66" t="s">
        <v>289</v>
      </c>
      <c r="K45" s="66" t="s">
        <v>290</v>
      </c>
      <c r="L45" s="66" t="s">
        <v>291</v>
      </c>
      <c r="M45" s="66" t="s">
        <v>284</v>
      </c>
      <c r="O45" s="66"/>
      <c r="P45" s="66" t="s">
        <v>288</v>
      </c>
      <c r="Q45" s="66" t="s">
        <v>289</v>
      </c>
      <c r="R45" s="66" t="s">
        <v>290</v>
      </c>
      <c r="S45" s="66" t="s">
        <v>291</v>
      </c>
      <c r="T45" s="66" t="s">
        <v>284</v>
      </c>
      <c r="V45" s="66"/>
      <c r="W45" s="66" t="s">
        <v>288</v>
      </c>
      <c r="X45" s="66" t="s">
        <v>289</v>
      </c>
      <c r="Y45" s="66" t="s">
        <v>290</v>
      </c>
      <c r="Z45" s="66" t="s">
        <v>291</v>
      </c>
      <c r="AA45" s="66" t="s">
        <v>284</v>
      </c>
      <c r="AC45" s="66"/>
      <c r="AD45" s="66" t="s">
        <v>288</v>
      </c>
      <c r="AE45" s="66" t="s">
        <v>289</v>
      </c>
      <c r="AF45" s="66" t="s">
        <v>290</v>
      </c>
      <c r="AG45" s="66" t="s">
        <v>291</v>
      </c>
      <c r="AH45" s="66" t="s">
        <v>284</v>
      </c>
      <c r="AJ45" s="66"/>
      <c r="AK45" s="66" t="s">
        <v>288</v>
      </c>
      <c r="AL45" s="66" t="s">
        <v>289</v>
      </c>
      <c r="AM45" s="66" t="s">
        <v>290</v>
      </c>
      <c r="AN45" s="66" t="s">
        <v>291</v>
      </c>
      <c r="AO45" s="66" t="s">
        <v>284</v>
      </c>
      <c r="AQ45" s="66"/>
      <c r="AR45" s="66" t="s">
        <v>288</v>
      </c>
      <c r="AS45" s="66" t="s">
        <v>289</v>
      </c>
      <c r="AT45" s="66" t="s">
        <v>290</v>
      </c>
      <c r="AU45" s="66" t="s">
        <v>291</v>
      </c>
      <c r="AV45" s="66" t="s">
        <v>284</v>
      </c>
      <c r="AX45" s="66"/>
      <c r="AY45" s="66" t="s">
        <v>288</v>
      </c>
      <c r="AZ45" s="66" t="s">
        <v>289</v>
      </c>
      <c r="BA45" s="66" t="s">
        <v>290</v>
      </c>
      <c r="BB45" s="66" t="s">
        <v>291</v>
      </c>
      <c r="BC45" s="66" t="s">
        <v>284</v>
      </c>
      <c r="BE45" s="66"/>
      <c r="BF45" s="66" t="s">
        <v>288</v>
      </c>
      <c r="BG45" s="66" t="s">
        <v>289</v>
      </c>
      <c r="BH45" s="66" t="s">
        <v>290</v>
      </c>
      <c r="BI45" s="66" t="s">
        <v>291</v>
      </c>
      <c r="BJ45" s="66" t="s">
        <v>284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28.313735999999999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18.773980000000002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1262.6990000000001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3.6222513999999997E-2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4.8879200000000003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473.21343999999999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138.75190000000001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" sqref="D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335</v>
      </c>
      <c r="B2" s="62" t="s">
        <v>336</v>
      </c>
      <c r="C2" s="62" t="s">
        <v>332</v>
      </c>
      <c r="D2" s="62">
        <v>52</v>
      </c>
      <c r="E2" s="62">
        <v>3022.5756999999999</v>
      </c>
      <c r="F2" s="62">
        <v>441.90487999999999</v>
      </c>
      <c r="G2" s="62">
        <v>83.297745000000006</v>
      </c>
      <c r="H2" s="62">
        <v>47.491447000000001</v>
      </c>
      <c r="I2" s="62">
        <v>35.8063</v>
      </c>
      <c r="J2" s="62">
        <v>123.82736</v>
      </c>
      <c r="K2" s="62">
        <v>58.56908</v>
      </c>
      <c r="L2" s="62">
        <v>65.258285999999998</v>
      </c>
      <c r="M2" s="62">
        <v>41.711280000000002</v>
      </c>
      <c r="N2" s="62">
        <v>5.1421799999999998</v>
      </c>
      <c r="O2" s="62">
        <v>23.052116000000002</v>
      </c>
      <c r="P2" s="62">
        <v>1442.2562</v>
      </c>
      <c r="Q2" s="62">
        <v>40.703850000000003</v>
      </c>
      <c r="R2" s="62">
        <v>918.85289999999998</v>
      </c>
      <c r="S2" s="62">
        <v>193.33658</v>
      </c>
      <c r="T2" s="62">
        <v>8706.1959999999999</v>
      </c>
      <c r="U2" s="62">
        <v>7.5392475000000001</v>
      </c>
      <c r="V2" s="62">
        <v>34.47551</v>
      </c>
      <c r="W2" s="62">
        <v>493.38780000000003</v>
      </c>
      <c r="X2" s="62">
        <v>174.84375</v>
      </c>
      <c r="Y2" s="62">
        <v>2.9848479999999999</v>
      </c>
      <c r="Z2" s="62">
        <v>2.4580202</v>
      </c>
      <c r="AA2" s="62">
        <v>24.674557</v>
      </c>
      <c r="AB2" s="62">
        <v>3.7134306000000001</v>
      </c>
      <c r="AC2" s="62">
        <v>872.44055000000003</v>
      </c>
      <c r="AD2" s="62">
        <v>20.104578</v>
      </c>
      <c r="AE2" s="62">
        <v>4.5792937</v>
      </c>
      <c r="AF2" s="62">
        <v>1.7547503</v>
      </c>
      <c r="AG2" s="62">
        <v>953.99059999999997</v>
      </c>
      <c r="AH2" s="62">
        <v>506.62439999999998</v>
      </c>
      <c r="AI2" s="62">
        <v>447.36617999999999</v>
      </c>
      <c r="AJ2" s="62">
        <v>1979.8626999999999</v>
      </c>
      <c r="AK2" s="62">
        <v>8787.44</v>
      </c>
      <c r="AL2" s="62">
        <v>267.70285000000001</v>
      </c>
      <c r="AM2" s="62">
        <v>5172.8994000000002</v>
      </c>
      <c r="AN2" s="62">
        <v>212.64985999999999</v>
      </c>
      <c r="AO2" s="62">
        <v>28.313735999999999</v>
      </c>
      <c r="AP2" s="62">
        <v>20.047888</v>
      </c>
      <c r="AQ2" s="62">
        <v>8.2658470000000008</v>
      </c>
      <c r="AR2" s="62">
        <v>18.773980000000002</v>
      </c>
      <c r="AS2" s="62">
        <v>1262.6990000000001</v>
      </c>
      <c r="AT2" s="62">
        <v>3.6222513999999997E-2</v>
      </c>
      <c r="AU2" s="62">
        <v>4.8879200000000003</v>
      </c>
      <c r="AV2" s="62">
        <v>473.21343999999999</v>
      </c>
      <c r="AW2" s="62">
        <v>138.75190000000001</v>
      </c>
      <c r="AX2" s="62">
        <v>0.24090447000000001</v>
      </c>
      <c r="AY2" s="62">
        <v>2.7158509999999998</v>
      </c>
      <c r="AZ2" s="62">
        <v>480.21167000000003</v>
      </c>
      <c r="BA2" s="62">
        <v>74.570849999999993</v>
      </c>
      <c r="BB2" s="62">
        <v>22.417269999999998</v>
      </c>
      <c r="BC2" s="62">
        <v>26.581969999999998</v>
      </c>
      <c r="BD2" s="62">
        <v>25.556854000000001</v>
      </c>
      <c r="BE2" s="62">
        <v>1.4558412000000001</v>
      </c>
      <c r="BF2" s="62">
        <v>7.1724940000000004</v>
      </c>
      <c r="BG2" s="62">
        <v>2.7754896000000001E-3</v>
      </c>
      <c r="BH2" s="62">
        <v>4.4397295000000003E-2</v>
      </c>
      <c r="BI2" s="62">
        <v>3.5307764999999998E-2</v>
      </c>
      <c r="BJ2" s="62">
        <v>0.14225164000000001</v>
      </c>
      <c r="BK2" s="62">
        <v>2.1349920000000001E-4</v>
      </c>
      <c r="BL2" s="62">
        <v>0.42663353999999998</v>
      </c>
      <c r="BM2" s="62">
        <v>4.5831795</v>
      </c>
      <c r="BN2" s="62">
        <v>1.1943094000000001</v>
      </c>
      <c r="BO2" s="62">
        <v>74.390929999999997</v>
      </c>
      <c r="BP2" s="62">
        <v>11.493368</v>
      </c>
      <c r="BQ2" s="62">
        <v>20.941046</v>
      </c>
      <c r="BR2" s="62">
        <v>83.147710000000004</v>
      </c>
      <c r="BS2" s="62">
        <v>60.792070000000002</v>
      </c>
      <c r="BT2" s="62">
        <v>12.492877</v>
      </c>
      <c r="BU2" s="62">
        <v>0.14404716000000001</v>
      </c>
      <c r="BV2" s="62">
        <v>0.12481734999999999</v>
      </c>
      <c r="BW2" s="62">
        <v>0.85361229999999999</v>
      </c>
      <c r="BX2" s="62">
        <v>1.9476382000000001</v>
      </c>
      <c r="BY2" s="62">
        <v>0.21156982999999999</v>
      </c>
      <c r="BZ2" s="62">
        <v>2.1619077E-3</v>
      </c>
      <c r="CA2" s="62">
        <v>1.2055191999999999</v>
      </c>
      <c r="CB2" s="62">
        <v>6.5294184000000005E-2</v>
      </c>
      <c r="CC2" s="62">
        <v>0.36020373999999999</v>
      </c>
      <c r="CD2" s="62">
        <v>3.328916</v>
      </c>
      <c r="CE2" s="62">
        <v>0.10135443</v>
      </c>
      <c r="CF2" s="62">
        <v>0.48211419999999999</v>
      </c>
      <c r="CG2" s="62">
        <v>2.9999999000000001E-6</v>
      </c>
      <c r="CH2" s="62">
        <v>5.3665860000000003E-2</v>
      </c>
      <c r="CI2" s="62">
        <v>1.5350765000000001E-2</v>
      </c>
      <c r="CJ2" s="62">
        <v>7.2843603999999997</v>
      </c>
      <c r="CK2" s="62">
        <v>2.5091974E-2</v>
      </c>
      <c r="CL2" s="62">
        <v>1.437737</v>
      </c>
      <c r="CM2" s="62">
        <v>4.0557480000000004</v>
      </c>
      <c r="CN2" s="62">
        <v>3780.6437999999998</v>
      </c>
      <c r="CO2" s="62">
        <v>6588.4560000000001</v>
      </c>
      <c r="CP2" s="62">
        <v>4397.4610000000002</v>
      </c>
      <c r="CQ2" s="62">
        <v>1552.2089000000001</v>
      </c>
      <c r="CR2" s="62">
        <v>800.60582999999997</v>
      </c>
      <c r="CS2" s="62">
        <v>691.67529999999999</v>
      </c>
      <c r="CT2" s="62">
        <v>3795.8083000000001</v>
      </c>
      <c r="CU2" s="62">
        <v>2478.1352999999999</v>
      </c>
      <c r="CV2" s="62">
        <v>2024.5917999999999</v>
      </c>
      <c r="CW2" s="62">
        <v>2848.2121999999999</v>
      </c>
      <c r="CX2" s="62">
        <v>781.11479999999995</v>
      </c>
      <c r="CY2" s="62">
        <v>4579.4939999999997</v>
      </c>
      <c r="CZ2" s="62">
        <v>2351.5839999999998</v>
      </c>
      <c r="DA2" s="62">
        <v>5597.7323999999999</v>
      </c>
      <c r="DB2" s="62">
        <v>5031.4040000000005</v>
      </c>
      <c r="DC2" s="62">
        <v>8156.6352999999999</v>
      </c>
      <c r="DD2" s="62">
        <v>14164.986999999999</v>
      </c>
      <c r="DE2" s="62">
        <v>3008.5311999999999</v>
      </c>
      <c r="DF2" s="62">
        <v>5930.1540000000005</v>
      </c>
      <c r="DG2" s="62">
        <v>3260.3096</v>
      </c>
      <c r="DH2" s="62">
        <v>203.21053000000001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74.570849999999993</v>
      </c>
      <c r="B6">
        <f>BB2</f>
        <v>22.417269999999998</v>
      </c>
      <c r="C6">
        <f>BC2</f>
        <v>26.581969999999998</v>
      </c>
      <c r="D6">
        <f>BD2</f>
        <v>25.556854000000001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24607</v>
      </c>
      <c r="C2" s="57">
        <f ca="1">YEAR(TODAY())-YEAR(B2)+IF(TODAY()&gt;=DATE(YEAR(TODAY()),MONTH(B2),DAY(B2)),0,-1)</f>
        <v>52</v>
      </c>
      <c r="E2" s="53">
        <v>163</v>
      </c>
      <c r="F2" s="54" t="s">
        <v>40</v>
      </c>
      <c r="G2" s="53">
        <v>63</v>
      </c>
      <c r="H2" s="52" t="s">
        <v>42</v>
      </c>
      <c r="I2" s="73">
        <f>ROUND(G3/E3^2,1)</f>
        <v>23.7</v>
      </c>
    </row>
    <row r="3" spans="1:9">
      <c r="E3" s="52">
        <f>E2/100</f>
        <v>1.63</v>
      </c>
      <c r="F3" s="52" t="s">
        <v>41</v>
      </c>
      <c r="G3" s="52">
        <f>G2</f>
        <v>63</v>
      </c>
      <c r="H3" s="52" t="s">
        <v>42</v>
      </c>
      <c r="I3" s="73"/>
    </row>
    <row r="4" spans="1:9">
      <c r="A4" t="s">
        <v>274</v>
      </c>
    </row>
    <row r="5" spans="1:9">
      <c r="B5" s="61">
        <v>43879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조성진, ID : H1910067)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26일 17:07:40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F10" sqref="F10:I1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43879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52</v>
      </c>
      <c r="G12" s="152"/>
      <c r="H12" s="152"/>
      <c r="I12" s="152"/>
      <c r="K12" s="123">
        <f>'개인정보 및 신체계측 입력'!E2</f>
        <v>163</v>
      </c>
      <c r="L12" s="124"/>
      <c r="M12" s="117">
        <f>'개인정보 및 신체계측 입력'!G2</f>
        <v>63</v>
      </c>
      <c r="N12" s="118"/>
      <c r="O12" s="113" t="s">
        <v>272</v>
      </c>
      <c r="P12" s="107"/>
      <c r="Q12" s="110">
        <f>'개인정보 및 신체계측 입력'!I2</f>
        <v>23.7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조성진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68.087000000000003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12.834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19.079000000000001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18.600000000000001</v>
      </c>
      <c r="L72" s="37" t="s">
        <v>54</v>
      </c>
      <c r="M72" s="37">
        <f>ROUND('DRIs DATA'!K8,1)</f>
        <v>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122.51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287.3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174.84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247.56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119.25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585.83000000000004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283.14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2020-02-26T08:43:27Z</dcterms:modified>
</cp:coreProperties>
</file>