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<sst xmlns="http://schemas.openxmlformats.org/spreadsheetml/2006/main" count="692" uniqueCount="347">
  <si>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</si>
  <si>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</si>
  <si>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</si>
  <si>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</si>
  <si>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</si>
  <si>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</si>
  <si>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</si>
  <si>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</si>
  <si>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</si>
  <si>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</si>
  <si>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</si>
  <si>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</si>
  <si>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</si>
  <si>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</si>
  <si>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</si>
  <si>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</si>
  <si>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</si>
  <si>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</si>
  <si>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</si>
  <si>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</si>
  <si>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</si>
  <si>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</si>
  <si>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</si>
  <si>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</si>
  <si>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</si>
  <si>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</si>
  <si>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</si>
  <si>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</si>
  <si>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</si>
  <si>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</si>
  <si>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</si>
  <si>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</si>
  <si>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</si>
  <si>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</si>
  <si>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</si>
  <si>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</si>
  <si>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</si>
  <si>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</si>
  <si>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</si>
  <si>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</si>
  <si>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</si>
  <si>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</si>
  <si>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</si>
  <si>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</si>
  <si>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</si>
  <si>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</si>
  <si>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</si>
  <si>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</si>
  <si>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</si>
  <si>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</si>
  <si>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</si>
  <si>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</si>
  <si>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</si>
  <si>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</si>
  <si>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</si>
  <si>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</si>
  <si>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</si>
  <si>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</si>
  <si>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</si>
  <si>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</si>
  <si>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</si>
  <si>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</si>
  <si>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</si>
  <si>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</si>
  <si>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</si>
  <si>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</si>
  <si>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</si>
  <si>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</si>
  <si>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</si>
  <si>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</si>
  <si>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</si>
  <si>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</si>
  <si>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</si>
  <si>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</si>
  <si>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</si>
  <si>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</si>
  <si>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</si>
  <si>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</si>
  <si>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</si>
  <si>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</si>
  <si>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</si>
  <si>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</si>
  <si>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</si>
  <si>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</si>
  <si>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</si>
  <si>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</si>
  <si>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</si>
  <si>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</si>
  <si>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</si>
  <si>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</si>
  <si>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</si>
  <si>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</si>
  <si>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</si>
  <si>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</si>
  <si>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</si>
  <si>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</si>
  <si>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</si>
  <si>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</si>
  <si>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</si>
  <si>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</si>
  <si>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</si>
  <si>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</si>
  <si>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</si>
  <si>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</si>
  <si>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</si>
  <si>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</si>
  <si>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</si>
  <si>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</si>
  <si>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</si>
  <si>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</si>
  <si>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</si>
  <si>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</si>
  <si>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</si>
  <si>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</si>
  <si>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</si>
  <si>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</si>
  <si>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</si>
  <si>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</si>
  <si>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</si>
  <si>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</si>
  <si>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</si>
  <si>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</si>
  <si>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</si>
  <si>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</si>
  <si>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</si>
  <si>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</si>
  <si>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</si>
  <si>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</si>
  <si>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</si>
  <si>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</si>
  <si>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</si>
  <si>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</si>
  <si>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</si>
  <si>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</si>
  <si>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</si>
  <si>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</si>
  <si>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</si>
  <si>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</si>
  <si>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</si>
  <si>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</si>
  <si>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</si>
  <si>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</si>
  <si>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</si>
  <si>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</si>
  <si>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</si>
  <si>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</si>
  <si>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</si>
  <si>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</si>
  <si>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</si>
  <si>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</si>
  <si>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</si>
  <si>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</si>
  <si>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</si>
  <si>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</si>
  <si>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</si>
  <si>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</si>
  <si>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</si>
  <si>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</si>
  <si>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</si>
  <si>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</si>
  <si>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</si>
  <si>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</si>
  <si>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</si>
  <si>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</si>
  <si>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</si>
  <si>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</si>
  <si>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</si>
  <si>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</si>
  <si>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</si>
  <si>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</si>
  <si>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</si>
  <si>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</si>
  <si>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</si>
  <si>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</si>
  <si>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</si>
  <si>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</si>
  <si>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</si>
  <si>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</si>
  <si>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</si>
  <si>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</si>
  <si>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</si>
  <si>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</si>
  <si>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</si>
  <si>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</si>
  <si>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</si>
  <si>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</si>
  <si>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</si>
  <si>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</si>
  <si>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</si>
  <si>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</si>
  <si>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</si>
  <si>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</si>
  <si>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</si>
  <si>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</si>
  <si>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</si>
  <si>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</si>
  <si>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</si>
  <si>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</si>
  <si>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</si>
  <si>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</si>
  <si>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</si>
  <si>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</si>
  <si>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</si>
  <si>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</si>
  <si>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</si>
  <si>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</si>
  <si>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</si>
  <si>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</si>
  <si>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</si>
  <si>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</si>
  <si>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</si>
  <si>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</si>
  <si>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</si>
  <si>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</si>
  <si>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</si>
  <si>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</si>
  <si>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</si>
  <si>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</si>
  <si>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</si>
  <si>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</si>
  <si>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</si>
  <si>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</si>
  <si>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</si>
  <si>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</si>
  <si>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</si>
  <si>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</si>
  <si>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</si>
  <si>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</si>
  <si>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</si>
  <si>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</si>
  <si>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</si>
  <si>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</si>
  <si>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</si>
  <si>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</si>
  <si>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</si>
  <si>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</si>
  <si>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</si>
  <si>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</si>
  <si>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</si>
  <si>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</si>
  <si>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</si>
  <si>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</si>
  <si>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</si>
  <si>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</si>
  <si>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</si>
  <si>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</si>
  <si>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</si>
  <si>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</si>
  <si>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</si>
  <si>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</si>
  <si>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</si>
  <si>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</si>
  <si>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</si>
  <si>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</si>
  <si>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</si>
  <si>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</si>
  <si>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</si>
  <si>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</si>
  <si>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</si>
  <si>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</si>
  <si>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</si>
  <si>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</si>
  <si>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</si>
  <si>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</si>
  <si>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</si>
  <si>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</si>
  <si>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</si>
  <si>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</si>
  <si>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</si>
  <si>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</si>
  <si>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</si>
  <si>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</si>
  <si>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</si>
  <si>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</si>
  <si>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</si>
  <si>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</si>
  <si>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</si>
  <si>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</si>
  <si>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</si>
  <si>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</si>
  <si>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</si>
  <si>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</si>
  <si>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</si>
  <si>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</si>
  <si>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</si>
  <si>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</si>
  <si>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</si>
  <si>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</si>
  <si>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</si>
  <si>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</si>
  <si>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</si>
  <si>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</si>
  <si>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</si>
  <si>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</si>
  <si>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이병철, ID : H1310070)</t>
  </si>
  <si>
    <t>2020년 07월 17일 14:30:48</t>
  </si>
  <si>
    <t>다량영양소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</si>
  <si>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</si>
  <si>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</si>
  <si>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</si>
  <si>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</si>
  <si>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</si>
  <si>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</si>
  <si>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</si>
  <si>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</si>
  <si>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</si>
  <si>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</si>
  <si>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</si>
  <si>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</si>
  <si>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</si>
  <si>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</si>
  <si>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</si>
  <si>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</si>
  <si>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</si>
  <si>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</si>
  <si>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</si>
  <si>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</si>
  <si>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</si>
  <si>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</si>
  <si>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</si>
  <si>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</si>
  <si>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</si>
  <si>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</si>
  <si>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</si>
  <si>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</si>
  <si>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</si>
  <si>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</si>
  <si>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</si>
  <si>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</si>
  <si>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</si>
  <si>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</si>
  <si>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</si>
  <si>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</si>
  <si>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</si>
  <si>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</si>
  <si>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</si>
  <si>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</si>
  <si>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</si>
  <si>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</si>
  <si>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</si>
  <si>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</si>
  <si>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</si>
  <si>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</si>
  <si>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</si>
  <si>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</si>
  <si>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H1310070</t>
  </si>
  <si>
    <t>이병철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</si>
</sst>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96.539100000000005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185568"/>
        <c:axId val="396185960"/>
      </c:barChart>
      <c:catAx>
        <c:axId val="3961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185960"/>
        <c:crosses val="autoZero"/>
        <c:auto val="1"/>
        <c:lblAlgn val="ctr"/>
        <c:lblOffset val="100"/>
        <c:noMultiLvlLbl val="0"/>
      </c:catAx>
      <c:valAx>
        <c:axId val="39618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18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2.8164053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944680"/>
        <c:axId val="400945072"/>
      </c:barChart>
      <c:catAx>
        <c:axId val="40094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945072"/>
        <c:crosses val="autoZero"/>
        <c:auto val="1"/>
        <c:lblAlgn val="ctr"/>
        <c:lblOffset val="100"/>
        <c:noMultiLvlLbl val="0"/>
      </c:catAx>
      <c:valAx>
        <c:axId val="40094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94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1.4757610000000001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356632"/>
        <c:axId val="356357024"/>
      </c:barChart>
      <c:catAx>
        <c:axId val="35635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357024"/>
        <c:crosses val="autoZero"/>
        <c:auto val="1"/>
        <c:lblAlgn val="ctr"/>
        <c:lblOffset val="100"/>
        <c:noMultiLvlLbl val="0"/>
      </c:catAx>
      <c:valAx>
        <c:axId val="35635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35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1643.154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357808"/>
        <c:axId val="293720328"/>
      </c:barChart>
      <c:catAx>
        <c:axId val="35635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720328"/>
        <c:crosses val="autoZero"/>
        <c:auto val="1"/>
        <c:lblAlgn val="ctr"/>
        <c:lblOffset val="100"/>
        <c:noMultiLvlLbl val="0"/>
      </c:catAx>
      <c:valAx>
        <c:axId val="2937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35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4376.4272000000001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3721112"/>
        <c:axId val="293721504"/>
      </c:barChart>
      <c:catAx>
        <c:axId val="2937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721504"/>
        <c:crosses val="autoZero"/>
        <c:auto val="1"/>
        <c:lblAlgn val="ctr"/>
        <c:lblOffset val="100"/>
        <c:noMultiLvlLbl val="0"/>
      </c:catAx>
      <c:valAx>
        <c:axId val="293721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37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224.59439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813240"/>
        <c:axId val="441813632"/>
      </c:barChart>
      <c:catAx>
        <c:axId val="44181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813632"/>
        <c:crosses val="autoZero"/>
        <c:auto val="1"/>
        <c:lblAlgn val="ctr"/>
        <c:lblOffset val="100"/>
        <c:noMultiLvlLbl val="0"/>
      </c:catAx>
      <c:valAx>
        <c:axId val="44181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81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131.97789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814416"/>
        <c:axId val="441814808"/>
      </c:barChart>
      <c:catAx>
        <c:axId val="44181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814808"/>
        <c:crosses val="autoZero"/>
        <c:auto val="1"/>
        <c:lblAlgn val="ctr"/>
        <c:lblOffset val="100"/>
        <c:noMultiLvlLbl val="0"/>
      </c:catAx>
      <c:valAx>
        <c:axId val="44181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81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15.25872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511656"/>
        <c:axId val="356512048"/>
      </c:barChart>
      <c:catAx>
        <c:axId val="35651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512048"/>
        <c:crosses val="autoZero"/>
        <c:auto val="1"/>
        <c:lblAlgn val="ctr"/>
        <c:lblOffset val="100"/>
        <c:noMultiLvlLbl val="0"/>
      </c:catAx>
      <c:valAx>
        <c:axId val="356512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5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730.27120000000002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512832"/>
        <c:axId val="353821040"/>
      </c:barChart>
      <c:catAx>
        <c:axId val="35651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821040"/>
        <c:crosses val="autoZero"/>
        <c:auto val="1"/>
        <c:lblAlgn val="ctr"/>
        <c:lblOffset val="100"/>
        <c:noMultiLvlLbl val="0"/>
      </c:catAx>
      <c:valAx>
        <c:axId val="353821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5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1.3603297E-2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3821824"/>
        <c:axId val="353822216"/>
      </c:barChart>
      <c:catAx>
        <c:axId val="35382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822216"/>
        <c:crosses val="autoZero"/>
        <c:auto val="1"/>
        <c:lblAlgn val="ctr"/>
        <c:lblOffset val="100"/>
        <c:noMultiLvlLbl val="0"/>
      </c:catAx>
      <c:valAx>
        <c:axId val="35382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38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5.2002920000000001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190712"/>
        <c:axId val="354191104"/>
      </c:barChart>
      <c:catAx>
        <c:axId val="35419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191104"/>
        <c:crosses val="autoZero"/>
        <c:auto val="1"/>
        <c:lblAlgn val="ctr"/>
        <c:lblOffset val="100"/>
        <c:noMultiLvlLbl val="0"/>
      </c:catAx>
      <c:valAx>
        <c:axId val="35419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19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38.328926000000003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186744"/>
        <c:axId val="294915696"/>
      </c:barChart>
      <c:catAx>
        <c:axId val="39618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915696"/>
        <c:crosses val="autoZero"/>
        <c:auto val="1"/>
        <c:lblAlgn val="ctr"/>
        <c:lblOffset val="100"/>
        <c:noMultiLvlLbl val="0"/>
      </c:catAx>
      <c:valAx>
        <c:axId val="294915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1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639.69320000000005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192280"/>
        <c:axId val="294322928"/>
      </c:barChart>
      <c:catAx>
        <c:axId val="35419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322928"/>
        <c:crosses val="autoZero"/>
        <c:auto val="1"/>
        <c:lblAlgn val="ctr"/>
        <c:lblOffset val="100"/>
        <c:noMultiLvlLbl val="0"/>
      </c:catAx>
      <c:valAx>
        <c:axId val="29432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19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130.43897999999999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323320"/>
        <c:axId val="294323712"/>
      </c:barChart>
      <c:catAx>
        <c:axId val="29432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323712"/>
        <c:crosses val="autoZero"/>
        <c:auto val="1"/>
        <c:lblAlgn val="ctr"/>
        <c:lblOffset val="100"/>
        <c:noMultiLvlLbl val="0"/>
      </c:catAx>
      <c:valAx>
        <c:axId val="29432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32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9.4960000000000004</c:v>
                </c:pt>
                <c:pt idx="1">
                  <c:v>12.667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4324496"/>
        <c:axId val="294401776"/>
      </c:barChart>
      <c:catAx>
        <c:axId val="29432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401776"/>
        <c:crosses val="autoZero"/>
        <c:auto val="1"/>
        <c:lblAlgn val="ctr"/>
        <c:lblOffset val="100"/>
        <c:noMultiLvlLbl val="0"/>
      </c:catAx>
      <c:valAx>
        <c:axId val="29440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32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12.621828000000001</c:v>
                </c:pt>
                <c:pt idx="1">
                  <c:v>13.354342000000001</c:v>
                </c:pt>
                <c:pt idx="2">
                  <c:v>14.809194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884.49760000000003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402952"/>
        <c:axId val="294403344"/>
      </c:barChart>
      <c:catAx>
        <c:axId val="29440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403344"/>
        <c:crosses val="autoZero"/>
        <c:auto val="1"/>
        <c:lblAlgn val="ctr"/>
        <c:lblOffset val="100"/>
        <c:noMultiLvlLbl val="0"/>
      </c:catAx>
      <c:valAx>
        <c:axId val="29440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40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24.536463000000001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847200"/>
        <c:axId val="398847592"/>
      </c:barChart>
      <c:catAx>
        <c:axId val="39884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847592"/>
        <c:crosses val="autoZero"/>
        <c:auto val="1"/>
        <c:lblAlgn val="ctr"/>
        <c:lblOffset val="100"/>
        <c:noMultiLvlLbl val="0"/>
      </c:catAx>
      <c:valAx>
        <c:axId val="39884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8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74.22</c:v>
                </c:pt>
                <c:pt idx="1">
                  <c:v>9.6609999999999996</c:v>
                </c:pt>
                <c:pt idx="2">
                  <c:v>16.119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8848376"/>
        <c:axId val="355292016"/>
      </c:barChart>
      <c:catAx>
        <c:axId val="39884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292016"/>
        <c:crosses val="autoZero"/>
        <c:auto val="1"/>
        <c:lblAlgn val="ctr"/>
        <c:lblOffset val="100"/>
        <c:noMultiLvlLbl val="0"/>
      </c:catAx>
      <c:valAx>
        <c:axId val="35529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84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3010.7152999999998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292800"/>
        <c:axId val="355293192"/>
      </c:barChart>
      <c:catAx>
        <c:axId val="35529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293192"/>
        <c:crosses val="autoZero"/>
        <c:auto val="1"/>
        <c:lblAlgn val="ctr"/>
        <c:lblOffset val="100"/>
        <c:noMultiLvlLbl val="0"/>
      </c:catAx>
      <c:valAx>
        <c:axId val="355293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2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116.34508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188664"/>
        <c:axId val="354189056"/>
      </c:barChart>
      <c:catAx>
        <c:axId val="35418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189056"/>
        <c:crosses val="autoZero"/>
        <c:auto val="1"/>
        <c:lblAlgn val="ctr"/>
        <c:lblOffset val="100"/>
        <c:noMultiLvlLbl val="0"/>
      </c:catAx>
      <c:valAx>
        <c:axId val="35418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18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774.88153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4189840"/>
        <c:axId val="354190232"/>
      </c:barChart>
      <c:catAx>
        <c:axId val="35418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190232"/>
        <c:crosses val="autoZero"/>
        <c:auto val="1"/>
        <c:lblAlgn val="ctr"/>
        <c:lblOffset val="100"/>
        <c:noMultiLvlLbl val="0"/>
      </c:catAx>
      <c:valAx>
        <c:axId val="35419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418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3.7468189999999999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916480"/>
        <c:axId val="294916872"/>
      </c:barChart>
      <c:catAx>
        <c:axId val="2949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916872"/>
        <c:crosses val="autoZero"/>
        <c:auto val="1"/>
        <c:lblAlgn val="ctr"/>
        <c:lblOffset val="100"/>
        <c:noMultiLvlLbl val="0"/>
      </c:catAx>
      <c:valAx>
        <c:axId val="29491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9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10300.047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758248"/>
        <c:axId val="391758640"/>
      </c:barChart>
      <c:catAx>
        <c:axId val="3917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758640"/>
        <c:crosses val="autoZero"/>
        <c:auto val="1"/>
        <c:lblAlgn val="ctr"/>
        <c:lblOffset val="100"/>
        <c:noMultiLvlLbl val="0"/>
      </c:catAx>
      <c:valAx>
        <c:axId val="39175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75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20.701653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759424"/>
        <c:axId val="403629400"/>
      </c:barChart>
      <c:catAx>
        <c:axId val="39175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3629400"/>
        <c:crosses val="autoZero"/>
        <c:auto val="1"/>
        <c:lblAlgn val="ctr"/>
        <c:lblOffset val="100"/>
        <c:noMultiLvlLbl val="0"/>
      </c:catAx>
      <c:valAx>
        <c:axId val="40362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7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2.0764049999999998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3630184"/>
        <c:axId val="403630576"/>
      </c:barChart>
      <c:catAx>
        <c:axId val="40363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3630576"/>
        <c:crosses val="autoZero"/>
        <c:auto val="1"/>
        <c:lblAlgn val="ctr"/>
        <c:lblOffset val="100"/>
        <c:noMultiLvlLbl val="0"/>
      </c:catAx>
      <c:valAx>
        <c:axId val="40363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36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352.87862999999999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3098952"/>
        <c:axId val="353099344"/>
      </c:barChart>
      <c:catAx>
        <c:axId val="35309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099344"/>
        <c:crosses val="autoZero"/>
        <c:auto val="1"/>
        <c:lblAlgn val="ctr"/>
        <c:lblOffset val="100"/>
        <c:noMultiLvlLbl val="0"/>
      </c:catAx>
      <c:valAx>
        <c:axId val="35309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309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2.1757849999999999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3100128"/>
        <c:axId val="353100520"/>
      </c:barChart>
      <c:catAx>
        <c:axId val="35310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100520"/>
        <c:crosses val="autoZero"/>
        <c:auto val="1"/>
        <c:lblAlgn val="ctr"/>
        <c:lblOffset val="100"/>
        <c:noMultiLvlLbl val="0"/>
      </c:catAx>
      <c:valAx>
        <c:axId val="353100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31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20.711586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464024"/>
        <c:axId val="294464416"/>
      </c:barChart>
      <c:catAx>
        <c:axId val="2944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464416"/>
        <c:crosses val="autoZero"/>
        <c:auto val="1"/>
        <c:lblAlgn val="ctr"/>
        <c:lblOffset val="100"/>
        <c:noMultiLvlLbl val="0"/>
      </c:catAx>
      <c:valAx>
        <c:axId val="29446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46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2.0764049999999998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465200"/>
        <c:axId val="399201784"/>
      </c:barChart>
      <c:catAx>
        <c:axId val="29446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201784"/>
        <c:crosses val="autoZero"/>
        <c:auto val="1"/>
        <c:lblAlgn val="ctr"/>
        <c:lblOffset val="100"/>
        <c:noMultiLvlLbl val="0"/>
      </c:catAx>
      <c:valAx>
        <c:axId val="39920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46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866.5675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202568"/>
        <c:axId val="399202960"/>
      </c:barChart>
      <c:catAx>
        <c:axId val="39920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202960"/>
        <c:crosses val="autoZero"/>
        <c:auto val="1"/>
        <c:lblAlgn val="ctr"/>
        <c:lblOffset val="100"/>
        <c:noMultiLvlLbl val="0"/>
      </c:catAx>
      <c:valAx>
        <c:axId val="39920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20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13.725906999999999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943504"/>
        <c:axId val="400943896"/>
      </c:barChart>
      <c:catAx>
        <c:axId val="40094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943896"/>
        <c:crosses val="autoZero"/>
        <c:auto val="1"/>
        <c:lblAlgn val="ctr"/>
        <c:lblOffset val="100"/>
        <c:noMultiLvlLbl val="0"/>
      </c:catAx>
      <c:valAx>
        <c:axId val="40094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9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이병철, ID : H1310070)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14:30:48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2400</v>
      </c>
      <c r="C6" s="59">
        <f>'DRIs DATA 입력'!C6</f>
        <v>3010.7152999999998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96.539100000000005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38.328926000000003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74.22</v>
      </c>
      <c r="G8" s="59">
        <f>'DRIs DATA 입력'!G8</f>
        <v>9.6609999999999996</v>
      </c>
      <c r="H8" s="59">
        <f>'DRIs DATA 입력'!H8</f>
        <v>16.119</v>
      </c>
      <c r="I8" s="46"/>
      <c r="J8" s="59" t="s">
        <v>216</v>
      </c>
      <c r="K8" s="59">
        <f>'DRIs DATA 입력'!K8</f>
        <v>9.4960000000000004</v>
      </c>
      <c r="L8" s="59">
        <f>'DRIs DATA 입력'!L8</f>
        <v>12.667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884.49760000000003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24.536463000000001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3.7468189999999999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352.87862999999999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116.34508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2.9629089999999998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2.1757849999999999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20.711586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2.0764049999999998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866.5675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13.725906999999999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2.8164053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1.4757610000000001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774.88153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1643.154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10300.047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4376.4272000000001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224.59439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131.97789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20.701653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15.25872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730.27120000000002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1.3603297E-2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5.2002920000000001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639.69320000000005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130.43897999999999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9" sqref="E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294</v>
      </c>
      <c r="G1" s="62" t="s">
        <v>276</v>
      </c>
      <c r="H1" s="61" t="s">
        <v>295</v>
      </c>
    </row>
    <row r="3" spans="1:27" x14ac:dyDescent="0.4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281</v>
      </c>
      <c r="C5" s="65" t="s">
        <v>297</v>
      </c>
      <c r="E5" s="65"/>
      <c r="F5" s="65" t="s">
        <v>298</v>
      </c>
      <c r="G5" s="65" t="s">
        <v>299</v>
      </c>
      <c r="H5" s="65" t="s">
        <v>300</v>
      </c>
      <c r="J5" s="65"/>
      <c r="K5" s="65" t="s">
        <v>301</v>
      </c>
      <c r="L5" s="65" t="s">
        <v>302</v>
      </c>
      <c r="N5" s="65"/>
      <c r="O5" s="65" t="s">
        <v>304</v>
      </c>
      <c r="P5" s="65" t="s">
        <v>305</v>
      </c>
      <c r="Q5" s="65" t="s">
        <v>306</v>
      </c>
      <c r="R5" s="65" t="s">
        <v>307</v>
      </c>
      <c r="S5" s="65" t="s">
        <v>308</v>
      </c>
      <c r="U5" s="65"/>
      <c r="V5" s="65" t="s">
        <v>304</v>
      </c>
      <c r="W5" s="65" t="s">
        <v>305</v>
      </c>
      <c r="X5" s="65" t="s">
        <v>306</v>
      </c>
      <c r="Y5" s="65" t="s">
        <v>307</v>
      </c>
      <c r="Z5" s="65" t="s">
        <v>308</v>
      </c>
    </row>
    <row r="6" spans="1:27" x14ac:dyDescent="0.4">
      <c r="A6" s="65" t="s">
        <v>309</v>
      </c>
      <c r="B6" s="65">
        <v>2400</v>
      </c>
      <c r="C6" s="65">
        <v>3010.7152999999998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311</v>
      </c>
      <c r="O6" s="65">
        <v>50</v>
      </c>
      <c r="P6" s="65">
        <v>60</v>
      </c>
      <c r="Q6" s="65">
        <v>0</v>
      </c>
      <c r="R6" s="65">
        <v>0</v>
      </c>
      <c r="S6" s="65">
        <v>96.539100000000005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38.328926000000003</v>
      </c>
    </row>
    <row r="7" spans="1:27" x14ac:dyDescent="0.4">
      <c r="E7" s="65" t="s">
        <v>313</v>
      </c>
      <c r="F7" s="65">
        <v>65</v>
      </c>
      <c r="G7" s="65">
        <v>30</v>
      </c>
      <c r="H7" s="65">
        <v>20</v>
      </c>
      <c r="J7" s="65" t="s">
        <v>313</v>
      </c>
      <c r="K7" s="65">
        <v>1</v>
      </c>
      <c r="L7" s="65">
        <v>10</v>
      </c>
    </row>
    <row r="8" spans="1:27" x14ac:dyDescent="0.4">
      <c r="E8" s="65" t="s">
        <v>314</v>
      </c>
      <c r="F8" s="65">
        <v>74.22</v>
      </c>
      <c r="G8" s="65">
        <v>9.6609999999999996</v>
      </c>
      <c r="H8" s="65">
        <v>16.119</v>
      </c>
      <c r="J8" s="65" t="s">
        <v>314</v>
      </c>
      <c r="K8" s="65">
        <v>9.4960000000000004</v>
      </c>
      <c r="L8" s="65">
        <v>12.667</v>
      </c>
    </row>
    <row r="13" spans="1:27" x14ac:dyDescent="0.4">
      <c r="A13" s="66" t="s">
        <v>315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316</v>
      </c>
      <c r="B14" s="67"/>
      <c r="C14" s="67"/>
      <c r="D14" s="67"/>
      <c r="E14" s="67"/>
      <c r="F14" s="67"/>
      <c r="H14" s="67" t="s">
        <v>317</v>
      </c>
      <c r="I14" s="67"/>
      <c r="J14" s="67"/>
      <c r="K14" s="67"/>
      <c r="L14" s="67"/>
      <c r="M14" s="67"/>
      <c r="O14" s="67" t="s">
        <v>318</v>
      </c>
      <c r="P14" s="67"/>
      <c r="Q14" s="67"/>
      <c r="R14" s="67"/>
      <c r="S14" s="67"/>
      <c r="T14" s="67"/>
      <c r="V14" s="67" t="s">
        <v>319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304</v>
      </c>
      <c r="C15" s="65" t="s">
        <v>305</v>
      </c>
      <c r="D15" s="65" t="s">
        <v>306</v>
      </c>
      <c r="E15" s="65" t="s">
        <v>307</v>
      </c>
      <c r="F15" s="65" t="s">
        <v>308</v>
      </c>
      <c r="H15" s="65"/>
      <c r="I15" s="65" t="s">
        <v>304</v>
      </c>
      <c r="J15" s="65" t="s">
        <v>305</v>
      </c>
      <c r="K15" s="65" t="s">
        <v>306</v>
      </c>
      <c r="L15" s="65" t="s">
        <v>307</v>
      </c>
      <c r="M15" s="65" t="s">
        <v>308</v>
      </c>
      <c r="O15" s="65"/>
      <c r="P15" s="65" t="s">
        <v>304</v>
      </c>
      <c r="Q15" s="65" t="s">
        <v>305</v>
      </c>
      <c r="R15" s="65" t="s">
        <v>306</v>
      </c>
      <c r="S15" s="65" t="s">
        <v>307</v>
      </c>
      <c r="T15" s="65" t="s">
        <v>308</v>
      </c>
      <c r="V15" s="65"/>
      <c r="W15" s="65" t="s">
        <v>304</v>
      </c>
      <c r="X15" s="65" t="s">
        <v>305</v>
      </c>
      <c r="Y15" s="65" t="s">
        <v>306</v>
      </c>
      <c r="Z15" s="65" t="s">
        <v>307</v>
      </c>
      <c r="AA15" s="65" t="s">
        <v>308</v>
      </c>
    </row>
    <row r="16" spans="1:27" x14ac:dyDescent="0.4">
      <c r="A16" s="65" t="s">
        <v>320</v>
      </c>
      <c r="B16" s="65">
        <v>550</v>
      </c>
      <c r="C16" s="65">
        <v>750</v>
      </c>
      <c r="D16" s="65">
        <v>0</v>
      </c>
      <c r="E16" s="65">
        <v>3000</v>
      </c>
      <c r="F16" s="65">
        <v>884.49760000000003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24.536463000000001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3.7468189999999999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352.87862999999999</v>
      </c>
    </row>
    <row r="23" spans="1:62" x14ac:dyDescent="0.4">
      <c r="A23" s="66" t="s">
        <v>321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322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287</v>
      </c>
      <c r="AK24" s="67"/>
      <c r="AL24" s="67"/>
      <c r="AM24" s="67"/>
      <c r="AN24" s="67"/>
      <c r="AO24" s="67"/>
      <c r="AQ24" s="67" t="s">
        <v>288</v>
      </c>
      <c r="AR24" s="67"/>
      <c r="AS24" s="67"/>
      <c r="AT24" s="67"/>
      <c r="AU24" s="67"/>
      <c r="AV24" s="67"/>
      <c r="AX24" s="67" t="s">
        <v>289</v>
      </c>
      <c r="AY24" s="67"/>
      <c r="AZ24" s="67"/>
      <c r="BA24" s="67"/>
      <c r="BB24" s="67"/>
      <c r="BC24" s="67"/>
      <c r="BE24" s="67" t="s">
        <v>290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303</v>
      </c>
      <c r="C25" s="65" t="s">
        <v>282</v>
      </c>
      <c r="D25" s="65" t="s">
        <v>283</v>
      </c>
      <c r="E25" s="65" t="s">
        <v>284</v>
      </c>
      <c r="F25" s="65" t="s">
        <v>297</v>
      </c>
      <c r="H25" s="65"/>
      <c r="I25" s="65" t="s">
        <v>303</v>
      </c>
      <c r="J25" s="65" t="s">
        <v>282</v>
      </c>
      <c r="K25" s="65" t="s">
        <v>283</v>
      </c>
      <c r="L25" s="65" t="s">
        <v>284</v>
      </c>
      <c r="M25" s="65" t="s">
        <v>297</v>
      </c>
      <c r="O25" s="65"/>
      <c r="P25" s="65" t="s">
        <v>303</v>
      </c>
      <c r="Q25" s="65" t="s">
        <v>282</v>
      </c>
      <c r="R25" s="65" t="s">
        <v>283</v>
      </c>
      <c r="S25" s="65" t="s">
        <v>284</v>
      </c>
      <c r="T25" s="65" t="s">
        <v>297</v>
      </c>
      <c r="V25" s="65"/>
      <c r="W25" s="65" t="s">
        <v>303</v>
      </c>
      <c r="X25" s="65" t="s">
        <v>282</v>
      </c>
      <c r="Y25" s="65" t="s">
        <v>283</v>
      </c>
      <c r="Z25" s="65" t="s">
        <v>284</v>
      </c>
      <c r="AA25" s="65" t="s">
        <v>297</v>
      </c>
      <c r="AC25" s="65"/>
      <c r="AD25" s="65" t="s">
        <v>303</v>
      </c>
      <c r="AE25" s="65" t="s">
        <v>282</v>
      </c>
      <c r="AF25" s="65" t="s">
        <v>283</v>
      </c>
      <c r="AG25" s="65" t="s">
        <v>284</v>
      </c>
      <c r="AH25" s="65" t="s">
        <v>297</v>
      </c>
      <c r="AJ25" s="65"/>
      <c r="AK25" s="65" t="s">
        <v>303</v>
      </c>
      <c r="AL25" s="65" t="s">
        <v>282</v>
      </c>
      <c r="AM25" s="65" t="s">
        <v>283</v>
      </c>
      <c r="AN25" s="65" t="s">
        <v>284</v>
      </c>
      <c r="AO25" s="65" t="s">
        <v>297</v>
      </c>
      <c r="AQ25" s="65"/>
      <c r="AR25" s="65" t="s">
        <v>303</v>
      </c>
      <c r="AS25" s="65" t="s">
        <v>282</v>
      </c>
      <c r="AT25" s="65" t="s">
        <v>283</v>
      </c>
      <c r="AU25" s="65" t="s">
        <v>284</v>
      </c>
      <c r="AV25" s="65" t="s">
        <v>297</v>
      </c>
      <c r="AX25" s="65"/>
      <c r="AY25" s="65" t="s">
        <v>303</v>
      </c>
      <c r="AZ25" s="65" t="s">
        <v>282</v>
      </c>
      <c r="BA25" s="65" t="s">
        <v>283</v>
      </c>
      <c r="BB25" s="65" t="s">
        <v>284</v>
      </c>
      <c r="BC25" s="65" t="s">
        <v>297</v>
      </c>
      <c r="BE25" s="65"/>
      <c r="BF25" s="65" t="s">
        <v>303</v>
      </c>
      <c r="BG25" s="65" t="s">
        <v>282</v>
      </c>
      <c r="BH25" s="65" t="s">
        <v>283</v>
      </c>
      <c r="BI25" s="65" t="s">
        <v>284</v>
      </c>
      <c r="BJ25" s="65" t="s">
        <v>297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116.34508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2.9629089999999998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2.1757849999999999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20.711586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2.0764049999999998</v>
      </c>
      <c r="AJ26" s="65" t="s">
        <v>291</v>
      </c>
      <c r="AK26" s="65">
        <v>320</v>
      </c>
      <c r="AL26" s="65">
        <v>400</v>
      </c>
      <c r="AM26" s="65">
        <v>0</v>
      </c>
      <c r="AN26" s="65">
        <v>1000</v>
      </c>
      <c r="AO26" s="65">
        <v>866.5675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13.725906999999999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2.8164053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1.4757610000000001</v>
      </c>
    </row>
    <row r="33" spans="1:68" x14ac:dyDescent="0.4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326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328</v>
      </c>
      <c r="P34" s="67"/>
      <c r="Q34" s="67"/>
      <c r="R34" s="67"/>
      <c r="S34" s="67"/>
      <c r="T34" s="67"/>
      <c r="V34" s="67" t="s">
        <v>329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304</v>
      </c>
      <c r="C35" s="65" t="s">
        <v>305</v>
      </c>
      <c r="D35" s="65" t="s">
        <v>306</v>
      </c>
      <c r="E35" s="65" t="s">
        <v>307</v>
      </c>
      <c r="F35" s="65" t="s">
        <v>308</v>
      </c>
      <c r="H35" s="65"/>
      <c r="I35" s="65" t="s">
        <v>304</v>
      </c>
      <c r="J35" s="65" t="s">
        <v>305</v>
      </c>
      <c r="K35" s="65" t="s">
        <v>306</v>
      </c>
      <c r="L35" s="65" t="s">
        <v>307</v>
      </c>
      <c r="M35" s="65" t="s">
        <v>308</v>
      </c>
      <c r="O35" s="65"/>
      <c r="P35" s="65" t="s">
        <v>304</v>
      </c>
      <c r="Q35" s="65" t="s">
        <v>305</v>
      </c>
      <c r="R35" s="65" t="s">
        <v>306</v>
      </c>
      <c r="S35" s="65" t="s">
        <v>307</v>
      </c>
      <c r="T35" s="65" t="s">
        <v>308</v>
      </c>
      <c r="V35" s="65"/>
      <c r="W35" s="65" t="s">
        <v>304</v>
      </c>
      <c r="X35" s="65" t="s">
        <v>305</v>
      </c>
      <c r="Y35" s="65" t="s">
        <v>306</v>
      </c>
      <c r="Z35" s="65" t="s">
        <v>307</v>
      </c>
      <c r="AA35" s="65" t="s">
        <v>308</v>
      </c>
      <c r="AC35" s="65"/>
      <c r="AD35" s="65" t="s">
        <v>304</v>
      </c>
      <c r="AE35" s="65" t="s">
        <v>305</v>
      </c>
      <c r="AF35" s="65" t="s">
        <v>306</v>
      </c>
      <c r="AG35" s="65" t="s">
        <v>307</v>
      </c>
      <c r="AH35" s="65" t="s">
        <v>308</v>
      </c>
      <c r="AJ35" s="65"/>
      <c r="AK35" s="65" t="s">
        <v>304</v>
      </c>
      <c r="AL35" s="65" t="s">
        <v>305</v>
      </c>
      <c r="AM35" s="65" t="s">
        <v>306</v>
      </c>
      <c r="AN35" s="65" t="s">
        <v>307</v>
      </c>
      <c r="AO35" s="65" t="s">
        <v>308</v>
      </c>
    </row>
    <row r="36" spans="1:68" x14ac:dyDescent="0.4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774.88153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1643.154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10300.047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4376.4272000000001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224.59439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131.97789</v>
      </c>
    </row>
    <row r="43" spans="1:68" x14ac:dyDescent="0.4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333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336</v>
      </c>
      <c r="W44" s="67"/>
      <c r="X44" s="67"/>
      <c r="Y44" s="67"/>
      <c r="Z44" s="67"/>
      <c r="AA44" s="67"/>
      <c r="AC44" s="67" t="s">
        <v>337</v>
      </c>
      <c r="AD44" s="67"/>
      <c r="AE44" s="67"/>
      <c r="AF44" s="67"/>
      <c r="AG44" s="67"/>
      <c r="AH44" s="67"/>
      <c r="AJ44" s="67" t="s">
        <v>338</v>
      </c>
      <c r="AK44" s="67"/>
      <c r="AL44" s="67"/>
      <c r="AM44" s="67"/>
      <c r="AN44" s="67"/>
      <c r="AO44" s="67"/>
      <c r="AQ44" s="67" t="s">
        <v>339</v>
      </c>
      <c r="AR44" s="67"/>
      <c r="AS44" s="67"/>
      <c r="AT44" s="67"/>
      <c r="AU44" s="67"/>
      <c r="AV44" s="67"/>
      <c r="AX44" s="67" t="s">
        <v>340</v>
      </c>
      <c r="AY44" s="67"/>
      <c r="AZ44" s="67"/>
      <c r="BA44" s="67"/>
      <c r="BB44" s="67"/>
      <c r="BC44" s="67"/>
      <c r="BE44" s="67" t="s">
        <v>341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304</v>
      </c>
      <c r="C45" s="65" t="s">
        <v>305</v>
      </c>
      <c r="D45" s="65" t="s">
        <v>306</v>
      </c>
      <c r="E45" s="65" t="s">
        <v>307</v>
      </c>
      <c r="F45" s="65" t="s">
        <v>308</v>
      </c>
      <c r="H45" s="65"/>
      <c r="I45" s="65" t="s">
        <v>304</v>
      </c>
      <c r="J45" s="65" t="s">
        <v>305</v>
      </c>
      <c r="K45" s="65" t="s">
        <v>306</v>
      </c>
      <c r="L45" s="65" t="s">
        <v>307</v>
      </c>
      <c r="M45" s="65" t="s">
        <v>308</v>
      </c>
      <c r="O45" s="65"/>
      <c r="P45" s="65" t="s">
        <v>304</v>
      </c>
      <c r="Q45" s="65" t="s">
        <v>305</v>
      </c>
      <c r="R45" s="65" t="s">
        <v>306</v>
      </c>
      <c r="S45" s="65" t="s">
        <v>307</v>
      </c>
      <c r="T45" s="65" t="s">
        <v>308</v>
      </c>
      <c r="V45" s="65"/>
      <c r="W45" s="65" t="s">
        <v>304</v>
      </c>
      <c r="X45" s="65" t="s">
        <v>305</v>
      </c>
      <c r="Y45" s="65" t="s">
        <v>306</v>
      </c>
      <c r="Z45" s="65" t="s">
        <v>307</v>
      </c>
      <c r="AA45" s="65" t="s">
        <v>308</v>
      </c>
      <c r="AC45" s="65"/>
      <c r="AD45" s="65" t="s">
        <v>304</v>
      </c>
      <c r="AE45" s="65" t="s">
        <v>305</v>
      </c>
      <c r="AF45" s="65" t="s">
        <v>306</v>
      </c>
      <c r="AG45" s="65" t="s">
        <v>307</v>
      </c>
      <c r="AH45" s="65" t="s">
        <v>308</v>
      </c>
      <c r="AJ45" s="65"/>
      <c r="AK45" s="65" t="s">
        <v>304</v>
      </c>
      <c r="AL45" s="65" t="s">
        <v>305</v>
      </c>
      <c r="AM45" s="65" t="s">
        <v>306</v>
      </c>
      <c r="AN45" s="65" t="s">
        <v>307</v>
      </c>
      <c r="AO45" s="65" t="s">
        <v>308</v>
      </c>
      <c r="AQ45" s="65"/>
      <c r="AR45" s="65" t="s">
        <v>304</v>
      </c>
      <c r="AS45" s="65" t="s">
        <v>305</v>
      </c>
      <c r="AT45" s="65" t="s">
        <v>306</v>
      </c>
      <c r="AU45" s="65" t="s">
        <v>307</v>
      </c>
      <c r="AV45" s="65" t="s">
        <v>308</v>
      </c>
      <c r="AX45" s="65"/>
      <c r="AY45" s="65" t="s">
        <v>304</v>
      </c>
      <c r="AZ45" s="65" t="s">
        <v>305</v>
      </c>
      <c r="BA45" s="65" t="s">
        <v>306</v>
      </c>
      <c r="BB45" s="65" t="s">
        <v>307</v>
      </c>
      <c r="BC45" s="65" t="s">
        <v>308</v>
      </c>
      <c r="BE45" s="65"/>
      <c r="BF45" s="65" t="s">
        <v>304</v>
      </c>
      <c r="BG45" s="65" t="s">
        <v>305</v>
      </c>
      <c r="BH45" s="65" t="s">
        <v>306</v>
      </c>
      <c r="BI45" s="65" t="s">
        <v>307</v>
      </c>
      <c r="BJ45" s="65" t="s">
        <v>308</v>
      </c>
    </row>
    <row r="46" spans="1:68" x14ac:dyDescent="0.4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20.701653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15.25872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730.27120000000002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1.3603297E-2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5.2002920000000001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639.69320000000005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130.43897999999999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7" sqref="E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345</v>
      </c>
      <c r="B2" s="61" t="s">
        <v>346</v>
      </c>
      <c r="C2" s="61" t="s">
        <v>292</v>
      </c>
      <c r="D2" s="61">
        <v>48</v>
      </c>
      <c r="E2" s="61">
        <v>3010.7152999999998</v>
      </c>
      <c r="F2" s="61">
        <v>444.50797</v>
      </c>
      <c r="G2" s="61">
        <v>57.861213999999997</v>
      </c>
      <c r="H2" s="61">
        <v>34.323483000000003</v>
      </c>
      <c r="I2" s="61">
        <v>23.537731000000001</v>
      </c>
      <c r="J2" s="61">
        <v>96.539100000000005</v>
      </c>
      <c r="K2" s="61">
        <v>55.372191999999998</v>
      </c>
      <c r="L2" s="61">
        <v>41.166912000000004</v>
      </c>
      <c r="M2" s="61">
        <v>38.328926000000003</v>
      </c>
      <c r="N2" s="61">
        <v>3.2908550000000001</v>
      </c>
      <c r="O2" s="61">
        <v>18.782751000000001</v>
      </c>
      <c r="P2" s="61">
        <v>1241.1117999999999</v>
      </c>
      <c r="Q2" s="61">
        <v>44.160235999999998</v>
      </c>
      <c r="R2" s="61">
        <v>884.49760000000003</v>
      </c>
      <c r="S2" s="61">
        <v>105.3085</v>
      </c>
      <c r="T2" s="61">
        <v>9350.2705000000005</v>
      </c>
      <c r="U2" s="61">
        <v>3.7468189999999999</v>
      </c>
      <c r="V2" s="61">
        <v>24.536463000000001</v>
      </c>
      <c r="W2" s="61">
        <v>352.87862999999999</v>
      </c>
      <c r="X2" s="61">
        <v>116.34508</v>
      </c>
      <c r="Y2" s="61">
        <v>2.9629089999999998</v>
      </c>
      <c r="Z2" s="61">
        <v>2.1757849999999999</v>
      </c>
      <c r="AA2" s="61">
        <v>20.711586</v>
      </c>
      <c r="AB2" s="61">
        <v>2.0764049999999998</v>
      </c>
      <c r="AC2" s="61">
        <v>866.5675</v>
      </c>
      <c r="AD2" s="61">
        <v>13.725906999999999</v>
      </c>
      <c r="AE2" s="61">
        <v>2.8164053</v>
      </c>
      <c r="AF2" s="61">
        <v>1.4757610000000001</v>
      </c>
      <c r="AG2" s="61">
        <v>774.88153</v>
      </c>
      <c r="AH2" s="61">
        <v>396.67615000000001</v>
      </c>
      <c r="AI2" s="61">
        <v>378.2054</v>
      </c>
      <c r="AJ2" s="61">
        <v>1643.154</v>
      </c>
      <c r="AK2" s="61">
        <v>10300.047</v>
      </c>
      <c r="AL2" s="61">
        <v>224.59439</v>
      </c>
      <c r="AM2" s="61">
        <v>4376.4272000000001</v>
      </c>
      <c r="AN2" s="61">
        <v>131.97789</v>
      </c>
      <c r="AO2" s="61">
        <v>20.701653</v>
      </c>
      <c r="AP2" s="61">
        <v>15.218954</v>
      </c>
      <c r="AQ2" s="61">
        <v>5.4826974999999996</v>
      </c>
      <c r="AR2" s="61">
        <v>15.25872</v>
      </c>
      <c r="AS2" s="61">
        <v>730.27120000000002</v>
      </c>
      <c r="AT2" s="61">
        <v>1.3603297E-2</v>
      </c>
      <c r="AU2" s="61">
        <v>5.2002920000000001</v>
      </c>
      <c r="AV2" s="61">
        <v>639.69320000000005</v>
      </c>
      <c r="AW2" s="61">
        <v>130.43897999999999</v>
      </c>
      <c r="AX2" s="61">
        <v>0.12924975</v>
      </c>
      <c r="AY2" s="61">
        <v>2.0446255</v>
      </c>
      <c r="AZ2" s="61">
        <v>347.32028000000003</v>
      </c>
      <c r="BA2" s="61">
        <v>40.793050000000001</v>
      </c>
      <c r="BB2" s="61">
        <v>12.621828000000001</v>
      </c>
      <c r="BC2" s="61">
        <v>13.354342000000001</v>
      </c>
      <c r="BD2" s="61">
        <v>14.809194</v>
      </c>
      <c r="BE2" s="61">
        <v>1.2138078000000001</v>
      </c>
      <c r="BF2" s="61">
        <v>5.9503716999999998</v>
      </c>
      <c r="BG2" s="61">
        <v>2.7754896000000001E-3</v>
      </c>
      <c r="BH2" s="61">
        <v>2.8950035999999998E-2</v>
      </c>
      <c r="BI2" s="61">
        <v>2.1793066E-2</v>
      </c>
      <c r="BJ2" s="61">
        <v>8.9732215000000004E-2</v>
      </c>
      <c r="BK2" s="61">
        <v>2.1349920000000001E-4</v>
      </c>
      <c r="BL2" s="61">
        <v>0.59231096999999999</v>
      </c>
      <c r="BM2" s="61">
        <v>7.0219053999999996</v>
      </c>
      <c r="BN2" s="61">
        <v>2.3439217000000001</v>
      </c>
      <c r="BO2" s="61">
        <v>113.62268</v>
      </c>
      <c r="BP2" s="61">
        <v>20.669761999999999</v>
      </c>
      <c r="BQ2" s="61">
        <v>35.744602</v>
      </c>
      <c r="BR2" s="61">
        <v>124.186066</v>
      </c>
      <c r="BS2" s="61">
        <v>41.034652999999999</v>
      </c>
      <c r="BT2" s="61">
        <v>27.965188999999999</v>
      </c>
      <c r="BU2" s="61">
        <v>2.3938032000000001E-2</v>
      </c>
      <c r="BV2" s="61">
        <v>2.9434841E-2</v>
      </c>
      <c r="BW2" s="61">
        <v>1.7598772</v>
      </c>
      <c r="BX2" s="61">
        <v>2.2177566999999998</v>
      </c>
      <c r="BY2" s="61">
        <v>0.124585904</v>
      </c>
      <c r="BZ2" s="61">
        <v>6.2892619999999999E-4</v>
      </c>
      <c r="CA2" s="61">
        <v>1.0578064</v>
      </c>
      <c r="CB2" s="61">
        <v>5.7163789999999997E-3</v>
      </c>
      <c r="CC2" s="61">
        <v>0.14270736000000001</v>
      </c>
      <c r="CD2" s="61">
        <v>1.6152203000000001</v>
      </c>
      <c r="CE2" s="61">
        <v>5.4467059999999998E-2</v>
      </c>
      <c r="CF2" s="61">
        <v>0.31767243000000001</v>
      </c>
      <c r="CG2" s="61">
        <v>0</v>
      </c>
      <c r="CH2" s="61">
        <v>4.1623595999999999E-2</v>
      </c>
      <c r="CI2" s="61">
        <v>1.5350765000000001E-2</v>
      </c>
      <c r="CJ2" s="61">
        <v>3.7246008000000002</v>
      </c>
      <c r="CK2" s="61">
        <v>1.3003555E-2</v>
      </c>
      <c r="CL2" s="61">
        <v>0.58191899999999996</v>
      </c>
      <c r="CM2" s="61">
        <v>6.3799859999999997</v>
      </c>
      <c r="CN2" s="61">
        <v>3600.5297999999998</v>
      </c>
      <c r="CO2" s="61">
        <v>6227.5502999999999</v>
      </c>
      <c r="CP2" s="61">
        <v>3381.2692999999999</v>
      </c>
      <c r="CQ2" s="61">
        <v>1266.7988</v>
      </c>
      <c r="CR2" s="61">
        <v>666.6644</v>
      </c>
      <c r="CS2" s="61">
        <v>707.01179999999999</v>
      </c>
      <c r="CT2" s="61">
        <v>3590.962</v>
      </c>
      <c r="CU2" s="61">
        <v>2123.8314999999998</v>
      </c>
      <c r="CV2" s="61">
        <v>2421.2343999999998</v>
      </c>
      <c r="CW2" s="61">
        <v>2317.8683999999998</v>
      </c>
      <c r="CX2" s="61">
        <v>751.88689999999997</v>
      </c>
      <c r="CY2" s="61">
        <v>4647.2646000000004</v>
      </c>
      <c r="CZ2" s="61">
        <v>2255.9722000000002</v>
      </c>
      <c r="DA2" s="61">
        <v>5287.4766</v>
      </c>
      <c r="DB2" s="61">
        <v>5168.2849999999999</v>
      </c>
      <c r="DC2" s="61">
        <v>7397.2240000000002</v>
      </c>
      <c r="DD2" s="61">
        <v>12505.710999999999</v>
      </c>
      <c r="DE2" s="61">
        <v>2339.2597999999998</v>
      </c>
      <c r="DF2" s="61">
        <v>6361.674</v>
      </c>
      <c r="DG2" s="61">
        <v>2750.9911999999999</v>
      </c>
      <c r="DH2" s="61">
        <v>168.20068000000001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40.793050000000001</v>
      </c>
      <c r="B6">
        <f>BB2</f>
        <v>12.621828000000001</v>
      </c>
      <c r="C6">
        <f>BC2</f>
        <v>13.354342000000001</v>
      </c>
      <c r="D6">
        <f>BD2</f>
        <v>14.809194</v>
      </c>
    </row>
    <row r="7" spans="1:113" x14ac:dyDescent="0.4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26121</v>
      </c>
      <c r="C2" s="56">
        <f ca="1">YEAR(TODAY())-YEAR(B2)+IF(TODAY()&gt;=DATE(YEAR(TODAY()),MONTH(B2),DAY(B2)),0,-1)</f>
        <v>49</v>
      </c>
      <c r="E2" s="52">
        <v>169.4</v>
      </c>
      <c r="F2" s="53" t="s">
        <v>39</v>
      </c>
      <c r="G2" s="52">
        <v>73.8</v>
      </c>
      <c r="H2" s="51" t="s">
        <v>41</v>
      </c>
      <c r="I2" s="72">
        <f>ROUND(G3/E3^2,1)</f>
        <v>25.7</v>
      </c>
    </row>
    <row r="3" spans="1:9" x14ac:dyDescent="0.4">
      <c r="E3" s="51">
        <f>E2/100</f>
        <v>1.694</v>
      </c>
      <c r="F3" s="51" t="s">
        <v>40</v>
      </c>
      <c r="G3" s="51">
        <f>G2</f>
        <v>73.8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이병철, ID : H1310070)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17일 14:30:48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44026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49</v>
      </c>
      <c r="G12" s="94"/>
      <c r="H12" s="94"/>
      <c r="I12" s="94"/>
      <c r="K12" s="123">
        <f>'개인정보 및 신체계측 입력'!E2</f>
        <v>169.4</v>
      </c>
      <c r="L12" s="124"/>
      <c r="M12" s="117">
        <f>'개인정보 및 신체계측 입력'!G2</f>
        <v>73.8</v>
      </c>
      <c r="N12" s="118"/>
      <c r="O12" s="113" t="s">
        <v>271</v>
      </c>
      <c r="P12" s="107"/>
      <c r="Q12" s="90">
        <f>'개인정보 및 신체계측 입력'!I2</f>
        <v>25.7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이병철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74.22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9.6609999999999996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16.119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12.7</v>
      </c>
      <c r="L72" s="36" t="s">
        <v>53</v>
      </c>
      <c r="M72" s="36">
        <f>ROUND('DRIs DATA'!K8,1)</f>
        <v>9.5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117.93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204.47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116.35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138.43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96.86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686.67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207.02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2020-07-17T07:53:37Z</dcterms:modified>
</cp:coreProperties>
</file>