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15360" windowHeight="8652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<sst xmlns="http://schemas.openxmlformats.org/spreadsheetml/2006/main" count="692" uniqueCount="337">
  <si>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</si>
  <si>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</si>
  <si>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</si>
  <si>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</si>
  <si>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</si>
  <si>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</si>
  <si>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</si>
  <si>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</si>
  <si>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</si>
  <si>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</si>
  <si>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</si>
  <si>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</si>
  <si>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</si>
  <si>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</si>
  <si>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</si>
  <si>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</si>
  <si>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</si>
  <si>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</si>
  <si>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</si>
  <si>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</si>
  <si>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</si>
  <si>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</si>
  <si>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</si>
  <si>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</si>
  <si>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</si>
  <si>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</si>
  <si>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</si>
  <si>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</si>
  <si>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</si>
  <si>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</si>
  <si>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</si>
  <si>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</si>
  <si>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</si>
  <si>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</si>
  <si>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</si>
  <si>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</si>
  <si>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</si>
  <si>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</si>
  <si>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</si>
  <si>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</si>
  <si>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</si>
  <si>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</si>
  <si>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</si>
  <si>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</si>
  <si>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</si>
  <si>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</si>
  <si>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</si>
  <si>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</si>
  <si>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</si>
  <si>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</si>
  <si>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</si>
  <si>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</si>
  <si>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</si>
  <si>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</si>
  <si>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</si>
  <si>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</si>
  <si>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</si>
  <si>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</si>
  <si>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</si>
  <si>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</si>
  <si>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</si>
  <si>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</si>
  <si>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</si>
  <si>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</si>
  <si>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</si>
  <si>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</si>
  <si>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</si>
  <si>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</si>
  <si>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</si>
  <si>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</si>
  <si>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</si>
  <si>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</si>
  <si>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</si>
  <si>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</si>
  <si>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</si>
  <si>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</si>
  <si>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</si>
  <si>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</si>
  <si>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</si>
  <si>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</si>
  <si>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</si>
  <si>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</si>
  <si>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</si>
  <si>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</si>
  <si>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</si>
  <si>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</si>
  <si>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</si>
  <si>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</si>
  <si>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</si>
  <si>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</si>
  <si>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</si>
  <si>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</si>
  <si>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</si>
  <si>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</si>
  <si>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</si>
  <si>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</si>
  <si>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</si>
  <si>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</si>
  <si>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</si>
  <si>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</si>
  <si>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</si>
  <si>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</si>
  <si>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</si>
  <si>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</si>
  <si>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</si>
  <si>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</si>
  <si>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</si>
  <si>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</si>
  <si>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</si>
  <si>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</si>
  <si>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</si>
  <si>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</si>
  <si>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</si>
  <si>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</si>
  <si>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</si>
  <si>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</si>
  <si>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</si>
  <si>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</si>
  <si>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</si>
  <si>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</si>
  <si>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</si>
  <si>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</si>
  <si>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</si>
  <si>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</si>
  <si>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</si>
  <si>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</si>
  <si>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</si>
  <si>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</si>
  <si>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</si>
  <si>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</si>
  <si>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</si>
  <si>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</si>
  <si>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</si>
  <si>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</si>
  <si>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</si>
  <si>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</si>
  <si>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</si>
  <si>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</si>
  <si>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</si>
  <si>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</si>
  <si>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</si>
  <si>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</si>
  <si>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</si>
  <si>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</si>
  <si>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</si>
  <si>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</si>
  <si>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</si>
  <si>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</si>
  <si>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</si>
  <si>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</si>
  <si>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</si>
  <si>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</si>
  <si>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</si>
  <si>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</si>
  <si>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</si>
  <si>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</si>
  <si>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</si>
  <si>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</si>
  <si>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</si>
  <si>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</si>
  <si>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</si>
  <si>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</si>
  <si>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</si>
  <si>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</si>
  <si>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</si>
  <si>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</si>
  <si>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</si>
  <si>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</si>
  <si>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</si>
  <si>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</si>
  <si>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</si>
  <si>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</si>
  <si>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</si>
  <si>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</si>
  <si>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</si>
  <si>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</si>
  <si>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</si>
  <si>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</si>
  <si>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</si>
  <si>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</si>
  <si>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</si>
  <si>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</si>
  <si>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</si>
  <si>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</si>
  <si>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</si>
  <si>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</si>
  <si>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</si>
  <si>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</si>
  <si>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</si>
  <si>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</si>
  <si>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</si>
  <si>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</si>
  <si>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</si>
  <si>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</si>
  <si>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</si>
  <si>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</si>
  <si>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</si>
  <si>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</si>
  <si>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</si>
  <si>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</si>
  <si>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</si>
  <si>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</si>
  <si>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</si>
  <si>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</si>
  <si>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</si>
  <si>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</si>
  <si>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</si>
  <si>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</si>
  <si>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</si>
  <si>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</si>
  <si>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</si>
  <si>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</si>
  <si>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</si>
  <si>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</si>
  <si>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</si>
  <si>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</si>
  <si>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</si>
  <si>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</si>
  <si>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</si>
  <si>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</si>
  <si>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</si>
  <si>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</si>
  <si>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</si>
  <si>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</si>
  <si>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</si>
  <si>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</si>
  <si>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</si>
  <si>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</si>
  <si>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</si>
  <si>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</si>
  <si>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</si>
  <si>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</si>
  <si>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</si>
  <si>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</si>
  <si>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</si>
  <si>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</si>
  <si>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</si>
  <si>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</si>
  <si>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</si>
  <si>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</si>
  <si>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</si>
  <si>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</si>
  <si>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</si>
  <si>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</si>
  <si>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</si>
  <si>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</si>
  <si>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</si>
  <si>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</si>
  <si>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</si>
  <si>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</si>
  <si>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</si>
  <si>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</si>
  <si>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</si>
  <si>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</si>
  <si>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</si>
  <si>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</si>
  <si>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</si>
  <si>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</si>
  <si>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</si>
  <si>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</si>
  <si>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</si>
  <si>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</si>
  <si>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</si>
  <si>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</si>
  <si>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</si>
  <si>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</si>
  <si>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</si>
  <si>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</si>
  <si>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</si>
  <si>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</si>
  <si>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</si>
  <si>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</si>
  <si>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</si>
  <si>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</si>
  <si>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</si>
  <si>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</si>
  <si>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</si>
  <si>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</si>
  <si>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</si>
  <si>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</si>
  <si>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</si>
  <si>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</si>
  <si>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</si>
  <si>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</si>
  <si>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</si>
  <si>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</si>
  <si>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</si>
  <si>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</si>
  <si>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</si>
  <si>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</si>
  <si>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</si>
  <si>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</si>
  <si>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</si>
  <si>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</si>
  <si>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</si>
  <si>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</si>
  <si>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</si>
  <si>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</si>
  <si>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</si>
  <si>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</si>
  <si>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</si>
  <si>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</si>
  <si>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</si>
  <si>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</si>
  <si>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</si>
  <si>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</si>
  <si>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</si>
  <si>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</si>
  <si>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</si>
  <si>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</si>
  <si>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</si>
  <si>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</si>
  <si>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</si>
  <si>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</si>
  <si>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</si>
  <si>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</si>
  <si>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</si>
  <si>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</si>
  <si>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</si>
  <si>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</si>
  <si>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</si>
  <si>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</si>
  <si>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정기화, ID : H1310079)</t>
  </si>
  <si>
    <t>2020년 05월 27일 09:38:49</t>
  </si>
  <si>
    <t>에너지(kcal)</t>
    <phoneticPr fontId="1" type="noConversion"/>
  </si>
  <si>
    <t>식이섬유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</si>
  <si>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</si>
  <si>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</si>
  <si>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</si>
  <si>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</si>
  <si>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</si>
  <si>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</si>
  <si>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엽산(μg DFE/일)</t>
    <phoneticPr fontId="1" type="noConversion"/>
  </si>
  <si>
    <t>요오드</t>
    <phoneticPr fontId="1" type="noConversion"/>
  </si>
  <si>
    <t>H1310079</t>
  </si>
  <si>
    <t>정기화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</si>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</sst>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94.019379999999998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554464"/>
        <c:axId val="379554856"/>
      </c:barChart>
      <c:catAx>
        <c:axId val="37955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554856"/>
        <c:crosses val="autoZero"/>
        <c:auto val="1"/>
        <c:lblAlgn val="ctr"/>
        <c:lblOffset val="100"/>
        <c:noMultiLvlLbl val="0"/>
      </c:catAx>
      <c:valAx>
        <c:axId val="37955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5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3.6926103000000001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3031312"/>
        <c:axId val="383031704"/>
      </c:barChart>
      <c:catAx>
        <c:axId val="3830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3031704"/>
        <c:crosses val="autoZero"/>
        <c:auto val="1"/>
        <c:lblAlgn val="ctr"/>
        <c:lblOffset val="100"/>
        <c:noMultiLvlLbl val="0"/>
      </c:catAx>
      <c:valAx>
        <c:axId val="38303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30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3.9138099999999998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3032488"/>
        <c:axId val="383032880"/>
      </c:barChart>
      <c:catAx>
        <c:axId val="38303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3032880"/>
        <c:crosses val="autoZero"/>
        <c:auto val="1"/>
        <c:lblAlgn val="ctr"/>
        <c:lblOffset val="100"/>
        <c:noMultiLvlLbl val="0"/>
      </c:catAx>
      <c:valAx>
        <c:axId val="38303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303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1954.5415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3033664"/>
        <c:axId val="383034056"/>
      </c:barChart>
      <c:catAx>
        <c:axId val="38303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3034056"/>
        <c:crosses val="autoZero"/>
        <c:auto val="1"/>
        <c:lblAlgn val="ctr"/>
        <c:lblOffset val="100"/>
        <c:noMultiLvlLbl val="0"/>
      </c:catAx>
      <c:valAx>
        <c:axId val="38303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30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5592.3076000000001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3575608"/>
        <c:axId val="383576000"/>
      </c:barChart>
      <c:catAx>
        <c:axId val="38357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3576000"/>
        <c:crosses val="autoZero"/>
        <c:auto val="1"/>
        <c:lblAlgn val="ctr"/>
        <c:lblOffset val="100"/>
        <c:noMultiLvlLbl val="0"/>
      </c:catAx>
      <c:valAx>
        <c:axId val="3835760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357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378.65857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3576784"/>
        <c:axId val="383577176"/>
      </c:barChart>
      <c:catAx>
        <c:axId val="38357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3577176"/>
        <c:crosses val="autoZero"/>
        <c:auto val="1"/>
        <c:lblAlgn val="ctr"/>
        <c:lblOffset val="100"/>
        <c:noMultiLvlLbl val="0"/>
      </c:catAx>
      <c:valAx>
        <c:axId val="38357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357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257.54385000000002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3577960"/>
        <c:axId val="383578352"/>
      </c:barChart>
      <c:catAx>
        <c:axId val="38357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3578352"/>
        <c:crosses val="autoZero"/>
        <c:auto val="1"/>
        <c:lblAlgn val="ctr"/>
        <c:lblOffset val="100"/>
        <c:noMultiLvlLbl val="0"/>
      </c:catAx>
      <c:valAx>
        <c:axId val="38357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357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17.3294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3404664"/>
        <c:axId val="383405056"/>
      </c:barChart>
      <c:catAx>
        <c:axId val="38340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3405056"/>
        <c:crosses val="autoZero"/>
        <c:auto val="1"/>
        <c:lblAlgn val="ctr"/>
        <c:lblOffset val="100"/>
        <c:noMultiLvlLbl val="0"/>
      </c:catAx>
      <c:valAx>
        <c:axId val="383405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340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1627.7968000000001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3405840"/>
        <c:axId val="383406232"/>
      </c:barChart>
      <c:catAx>
        <c:axId val="38340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3406232"/>
        <c:crosses val="autoZero"/>
        <c:auto val="1"/>
        <c:lblAlgn val="ctr"/>
        <c:lblOffset val="100"/>
        <c:noMultiLvlLbl val="0"/>
      </c:catAx>
      <c:valAx>
        <c:axId val="3834062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340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0.10626161000000001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3407016"/>
        <c:axId val="383407408"/>
      </c:barChart>
      <c:catAx>
        <c:axId val="38340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3407408"/>
        <c:crosses val="autoZero"/>
        <c:auto val="1"/>
        <c:lblAlgn val="ctr"/>
        <c:lblOffset val="100"/>
        <c:noMultiLvlLbl val="0"/>
      </c:catAx>
      <c:valAx>
        <c:axId val="38340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340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7.0434970000000003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3408192"/>
        <c:axId val="437223520"/>
      </c:barChart>
      <c:catAx>
        <c:axId val="38340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23520"/>
        <c:crosses val="autoZero"/>
        <c:auto val="1"/>
        <c:lblAlgn val="ctr"/>
        <c:lblOffset val="100"/>
        <c:noMultiLvlLbl val="0"/>
      </c:catAx>
      <c:valAx>
        <c:axId val="437223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34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45.712868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622944"/>
        <c:axId val="382623336"/>
      </c:barChart>
      <c:catAx>
        <c:axId val="38262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623336"/>
        <c:crosses val="autoZero"/>
        <c:auto val="1"/>
        <c:lblAlgn val="ctr"/>
        <c:lblOffset val="100"/>
        <c:noMultiLvlLbl val="0"/>
      </c:catAx>
      <c:valAx>
        <c:axId val="382623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62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439.59300000000002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224696"/>
        <c:axId val="437225088"/>
      </c:barChart>
      <c:catAx>
        <c:axId val="43722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25088"/>
        <c:crosses val="autoZero"/>
        <c:auto val="1"/>
        <c:lblAlgn val="ctr"/>
        <c:lblOffset val="100"/>
        <c:noMultiLvlLbl val="0"/>
      </c:catAx>
      <c:valAx>
        <c:axId val="43722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2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121.796074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225480"/>
        <c:axId val="437225872"/>
      </c:barChart>
      <c:catAx>
        <c:axId val="43722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25872"/>
        <c:crosses val="autoZero"/>
        <c:auto val="1"/>
        <c:lblAlgn val="ctr"/>
        <c:lblOffset val="100"/>
        <c:noMultiLvlLbl val="0"/>
      </c:catAx>
      <c:valAx>
        <c:axId val="43722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2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4.1920000000000002</c:v>
                </c:pt>
                <c:pt idx="1">
                  <c:v>7.9809999999999999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7226656"/>
        <c:axId val="437227048"/>
      </c:barChart>
      <c:catAx>
        <c:axId val="43722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27048"/>
        <c:crosses val="autoZero"/>
        <c:auto val="1"/>
        <c:lblAlgn val="ctr"/>
        <c:lblOffset val="100"/>
        <c:noMultiLvlLbl val="0"/>
      </c:catAx>
      <c:valAx>
        <c:axId val="43722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2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12.0891485</c:v>
                </c:pt>
                <c:pt idx="1">
                  <c:v>11.830007999999999</c:v>
                </c:pt>
                <c:pt idx="2">
                  <c:v>15.268527000000001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1161.6914999999999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482136"/>
        <c:axId val="382482528"/>
      </c:barChart>
      <c:catAx>
        <c:axId val="38248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482528"/>
        <c:crosses val="autoZero"/>
        <c:auto val="1"/>
        <c:lblAlgn val="ctr"/>
        <c:lblOffset val="100"/>
        <c:noMultiLvlLbl val="0"/>
      </c:catAx>
      <c:valAx>
        <c:axId val="382482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48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26.949673000000001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483312"/>
        <c:axId val="382483704"/>
      </c:barChart>
      <c:catAx>
        <c:axId val="38248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483704"/>
        <c:crosses val="autoZero"/>
        <c:auto val="1"/>
        <c:lblAlgn val="ctr"/>
        <c:lblOffset val="100"/>
        <c:noMultiLvlLbl val="0"/>
      </c:catAx>
      <c:valAx>
        <c:axId val="38248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48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78.91</c:v>
                </c:pt>
                <c:pt idx="1">
                  <c:v>7.4349999999999996</c:v>
                </c:pt>
                <c:pt idx="2">
                  <c:v>13.654999999999999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82484488"/>
        <c:axId val="382484880"/>
      </c:barChart>
      <c:catAx>
        <c:axId val="38248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484880"/>
        <c:crosses val="autoZero"/>
        <c:auto val="1"/>
        <c:lblAlgn val="ctr"/>
        <c:lblOffset val="100"/>
        <c:noMultiLvlLbl val="0"/>
      </c:catAx>
      <c:valAx>
        <c:axId val="38248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48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3008.2123999999999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865976"/>
        <c:axId val="437866368"/>
      </c:barChart>
      <c:catAx>
        <c:axId val="43786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866368"/>
        <c:crosses val="autoZero"/>
        <c:auto val="1"/>
        <c:lblAlgn val="ctr"/>
        <c:lblOffset val="100"/>
        <c:noMultiLvlLbl val="0"/>
      </c:catAx>
      <c:valAx>
        <c:axId val="437866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86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264.06412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867152"/>
        <c:axId val="437867544"/>
      </c:barChart>
      <c:catAx>
        <c:axId val="43786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867544"/>
        <c:crosses val="autoZero"/>
        <c:auto val="1"/>
        <c:lblAlgn val="ctr"/>
        <c:lblOffset val="100"/>
        <c:noMultiLvlLbl val="0"/>
      </c:catAx>
      <c:valAx>
        <c:axId val="43786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86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1146.4283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868328"/>
        <c:axId val="437868720"/>
      </c:barChart>
      <c:catAx>
        <c:axId val="4378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868720"/>
        <c:crosses val="autoZero"/>
        <c:auto val="1"/>
        <c:lblAlgn val="ctr"/>
        <c:lblOffset val="100"/>
        <c:noMultiLvlLbl val="0"/>
      </c:catAx>
      <c:valAx>
        <c:axId val="43786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8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3.9104809999999999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624120"/>
        <c:axId val="382624512"/>
      </c:barChart>
      <c:catAx>
        <c:axId val="38262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624512"/>
        <c:crosses val="autoZero"/>
        <c:auto val="1"/>
        <c:lblAlgn val="ctr"/>
        <c:lblOffset val="100"/>
        <c:noMultiLvlLbl val="0"/>
      </c:catAx>
      <c:valAx>
        <c:axId val="38262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62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7541.1040000000003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062200"/>
        <c:axId val="438062592"/>
      </c:barChart>
      <c:catAx>
        <c:axId val="43806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062592"/>
        <c:crosses val="autoZero"/>
        <c:auto val="1"/>
        <c:lblAlgn val="ctr"/>
        <c:lblOffset val="100"/>
        <c:noMultiLvlLbl val="0"/>
      </c:catAx>
      <c:valAx>
        <c:axId val="43806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06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28.085985000000001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063376"/>
        <c:axId val="438063768"/>
      </c:barChart>
      <c:catAx>
        <c:axId val="43806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063768"/>
        <c:crosses val="autoZero"/>
        <c:auto val="1"/>
        <c:lblAlgn val="ctr"/>
        <c:lblOffset val="100"/>
        <c:noMultiLvlLbl val="0"/>
      </c:catAx>
      <c:valAx>
        <c:axId val="43806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06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2.7027624000000001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064552"/>
        <c:axId val="438064944"/>
      </c:barChart>
      <c:catAx>
        <c:axId val="43806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064944"/>
        <c:crosses val="autoZero"/>
        <c:auto val="1"/>
        <c:lblAlgn val="ctr"/>
        <c:lblOffset val="100"/>
        <c:noMultiLvlLbl val="0"/>
      </c:catAx>
      <c:valAx>
        <c:axId val="43806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06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911.91300000000001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625296"/>
        <c:axId val="382625688"/>
      </c:barChart>
      <c:catAx>
        <c:axId val="38262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625688"/>
        <c:crosses val="autoZero"/>
        <c:auto val="1"/>
        <c:lblAlgn val="ctr"/>
        <c:lblOffset val="100"/>
        <c:noMultiLvlLbl val="0"/>
      </c:catAx>
      <c:valAx>
        <c:axId val="38262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62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2.1898992000000002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622552"/>
        <c:axId val="382622160"/>
      </c:barChart>
      <c:catAx>
        <c:axId val="38262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622160"/>
        <c:crosses val="autoZero"/>
        <c:auto val="1"/>
        <c:lblAlgn val="ctr"/>
        <c:lblOffset val="100"/>
        <c:noMultiLvlLbl val="0"/>
      </c:catAx>
      <c:valAx>
        <c:axId val="38262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62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22.423411999999999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804032"/>
        <c:axId val="382804424"/>
      </c:barChart>
      <c:catAx>
        <c:axId val="38280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804424"/>
        <c:crosses val="autoZero"/>
        <c:auto val="1"/>
        <c:lblAlgn val="ctr"/>
        <c:lblOffset val="100"/>
        <c:noMultiLvlLbl val="0"/>
      </c:catAx>
      <c:valAx>
        <c:axId val="38280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8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2.7027624000000001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805208"/>
        <c:axId val="382805600"/>
      </c:barChart>
      <c:catAx>
        <c:axId val="38280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805600"/>
        <c:crosses val="autoZero"/>
        <c:auto val="1"/>
        <c:lblAlgn val="ctr"/>
        <c:lblOffset val="100"/>
        <c:noMultiLvlLbl val="0"/>
      </c:catAx>
      <c:valAx>
        <c:axId val="38280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80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1128.5088000000001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806384"/>
        <c:axId val="311997888"/>
      </c:barChart>
      <c:catAx>
        <c:axId val="38280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997888"/>
        <c:crosses val="autoZero"/>
        <c:auto val="1"/>
        <c:lblAlgn val="ctr"/>
        <c:lblOffset val="100"/>
        <c:noMultiLvlLbl val="0"/>
      </c:catAx>
      <c:valAx>
        <c:axId val="31199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80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19.551447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803640"/>
        <c:axId val="383030528"/>
      </c:barChart>
      <c:catAx>
        <c:axId val="38280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3030528"/>
        <c:crosses val="autoZero"/>
        <c:auto val="1"/>
        <c:lblAlgn val="ctr"/>
        <c:lblOffset val="100"/>
        <c:noMultiLvlLbl val="0"/>
      </c:catAx>
      <c:valAx>
        <c:axId val="38303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80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정기화, ID : H1310079)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27일 09:38:49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3008.2123999999999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94.019379999999998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45.712868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78.91</v>
      </c>
      <c r="G8" s="59">
        <f>'DRIs DATA 입력'!G8</f>
        <v>7.4349999999999996</v>
      </c>
      <c r="H8" s="59">
        <f>'DRIs DATA 입력'!H8</f>
        <v>13.654999999999999</v>
      </c>
      <c r="I8" s="46"/>
      <c r="J8" s="59" t="s">
        <v>216</v>
      </c>
      <c r="K8" s="59">
        <f>'DRIs DATA 입력'!K8</f>
        <v>4.1920000000000002</v>
      </c>
      <c r="L8" s="59">
        <f>'DRIs DATA 입력'!L8</f>
        <v>7.9809999999999999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1161.6914999999999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26.949673000000001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3.9104809999999999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911.91300000000001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264.06412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2.4278662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2.1898992000000002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22.423411999999999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2.7027624000000001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1128.5088000000001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19.551447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3.6926103000000001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3.9138099999999998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1146.4283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1954.5415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7541.1040000000003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5592.3076000000001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378.65857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257.54385000000002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28.085985000000001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17.3294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1627.7968000000001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0.10626161000000001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7.0434970000000003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439.59300000000002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121.796074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24" sqref="H24:M24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322</v>
      </c>
      <c r="G1" s="62" t="s">
        <v>276</v>
      </c>
      <c r="H1" s="61" t="s">
        <v>323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324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325</v>
      </c>
      <c r="V4" s="69"/>
      <c r="W4" s="69"/>
      <c r="X4" s="69"/>
      <c r="Y4" s="69"/>
      <c r="Z4" s="69"/>
    </row>
    <row r="5" spans="1:27" x14ac:dyDescent="0.4">
      <c r="A5" s="65"/>
      <c r="B5" s="65" t="s">
        <v>280</v>
      </c>
      <c r="C5" s="65" t="s">
        <v>326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283</v>
      </c>
      <c r="N5" s="65"/>
      <c r="O5" s="65" t="s">
        <v>327</v>
      </c>
      <c r="P5" s="65" t="s">
        <v>284</v>
      </c>
      <c r="Q5" s="65" t="s">
        <v>328</v>
      </c>
      <c r="R5" s="65" t="s">
        <v>285</v>
      </c>
      <c r="S5" s="65" t="s">
        <v>326</v>
      </c>
      <c r="U5" s="65"/>
      <c r="V5" s="65" t="s">
        <v>327</v>
      </c>
      <c r="W5" s="65" t="s">
        <v>284</v>
      </c>
      <c r="X5" s="65" t="s">
        <v>328</v>
      </c>
      <c r="Y5" s="65" t="s">
        <v>285</v>
      </c>
      <c r="Z5" s="65" t="s">
        <v>326</v>
      </c>
    </row>
    <row r="6" spans="1:27" x14ac:dyDescent="0.4">
      <c r="A6" s="65" t="s">
        <v>324</v>
      </c>
      <c r="B6" s="65">
        <v>1800</v>
      </c>
      <c r="C6" s="65">
        <v>3008.2123999999999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329</v>
      </c>
      <c r="O6" s="65">
        <v>40</v>
      </c>
      <c r="P6" s="65">
        <v>50</v>
      </c>
      <c r="Q6" s="65">
        <v>0</v>
      </c>
      <c r="R6" s="65">
        <v>0</v>
      </c>
      <c r="S6" s="65">
        <v>94.019379999999998</v>
      </c>
      <c r="U6" s="65" t="s">
        <v>287</v>
      </c>
      <c r="V6" s="65">
        <v>0</v>
      </c>
      <c r="W6" s="65">
        <v>0</v>
      </c>
      <c r="X6" s="65">
        <v>20</v>
      </c>
      <c r="Y6" s="65">
        <v>0</v>
      </c>
      <c r="Z6" s="65">
        <v>45.712868</v>
      </c>
    </row>
    <row r="7" spans="1:27" x14ac:dyDescent="0.4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4">
      <c r="E8" s="65" t="s">
        <v>289</v>
      </c>
      <c r="F8" s="65">
        <v>78.91</v>
      </c>
      <c r="G8" s="65">
        <v>7.4349999999999996</v>
      </c>
      <c r="H8" s="65">
        <v>13.654999999999999</v>
      </c>
      <c r="J8" s="65" t="s">
        <v>289</v>
      </c>
      <c r="K8" s="65">
        <v>4.1920000000000002</v>
      </c>
      <c r="L8" s="65">
        <v>7.9809999999999999</v>
      </c>
    </row>
    <row r="13" spans="1:27" x14ac:dyDescent="0.4">
      <c r="A13" s="70" t="s">
        <v>290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291</v>
      </c>
      <c r="B14" s="69"/>
      <c r="C14" s="69"/>
      <c r="D14" s="69"/>
      <c r="E14" s="69"/>
      <c r="F14" s="69"/>
      <c r="H14" s="69" t="s">
        <v>292</v>
      </c>
      <c r="I14" s="69"/>
      <c r="J14" s="69"/>
      <c r="K14" s="69"/>
      <c r="L14" s="69"/>
      <c r="M14" s="69"/>
      <c r="O14" s="69" t="s">
        <v>293</v>
      </c>
      <c r="P14" s="69"/>
      <c r="Q14" s="69"/>
      <c r="R14" s="69"/>
      <c r="S14" s="69"/>
      <c r="T14" s="69"/>
      <c r="V14" s="69" t="s">
        <v>294</v>
      </c>
      <c r="W14" s="69"/>
      <c r="X14" s="69"/>
      <c r="Y14" s="69"/>
      <c r="Z14" s="69"/>
      <c r="AA14" s="69"/>
    </row>
    <row r="15" spans="1:27" x14ac:dyDescent="0.4">
      <c r="A15" s="65"/>
      <c r="B15" s="65" t="s">
        <v>327</v>
      </c>
      <c r="C15" s="65" t="s">
        <v>284</v>
      </c>
      <c r="D15" s="65" t="s">
        <v>328</v>
      </c>
      <c r="E15" s="65" t="s">
        <v>285</v>
      </c>
      <c r="F15" s="65" t="s">
        <v>326</v>
      </c>
      <c r="H15" s="65"/>
      <c r="I15" s="65" t="s">
        <v>327</v>
      </c>
      <c r="J15" s="65" t="s">
        <v>284</v>
      </c>
      <c r="K15" s="65" t="s">
        <v>328</v>
      </c>
      <c r="L15" s="65" t="s">
        <v>285</v>
      </c>
      <c r="M15" s="65" t="s">
        <v>326</v>
      </c>
      <c r="O15" s="65"/>
      <c r="P15" s="65" t="s">
        <v>327</v>
      </c>
      <c r="Q15" s="65" t="s">
        <v>284</v>
      </c>
      <c r="R15" s="65" t="s">
        <v>328</v>
      </c>
      <c r="S15" s="65" t="s">
        <v>285</v>
      </c>
      <c r="T15" s="65" t="s">
        <v>326</v>
      </c>
      <c r="V15" s="65"/>
      <c r="W15" s="65" t="s">
        <v>327</v>
      </c>
      <c r="X15" s="65" t="s">
        <v>284</v>
      </c>
      <c r="Y15" s="65" t="s">
        <v>328</v>
      </c>
      <c r="Z15" s="65" t="s">
        <v>285</v>
      </c>
      <c r="AA15" s="65" t="s">
        <v>326</v>
      </c>
    </row>
    <row r="16" spans="1:27" x14ac:dyDescent="0.4">
      <c r="A16" s="65" t="s">
        <v>295</v>
      </c>
      <c r="B16" s="65">
        <v>430</v>
      </c>
      <c r="C16" s="65">
        <v>600</v>
      </c>
      <c r="D16" s="65">
        <v>0</v>
      </c>
      <c r="E16" s="65">
        <v>3000</v>
      </c>
      <c r="F16" s="65">
        <v>1161.6914999999999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26.949673000000001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3.9104809999999999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911.91300000000001</v>
      </c>
    </row>
    <row r="23" spans="1:62" x14ac:dyDescent="0.4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297</v>
      </c>
      <c r="B24" s="69"/>
      <c r="C24" s="69"/>
      <c r="D24" s="69"/>
      <c r="E24" s="69"/>
      <c r="F24" s="69"/>
      <c r="H24" s="69" t="s">
        <v>298</v>
      </c>
      <c r="I24" s="69"/>
      <c r="J24" s="69"/>
      <c r="K24" s="69"/>
      <c r="L24" s="69"/>
      <c r="M24" s="69"/>
      <c r="O24" s="69" t="s">
        <v>299</v>
      </c>
      <c r="P24" s="69"/>
      <c r="Q24" s="69"/>
      <c r="R24" s="69"/>
      <c r="S24" s="69"/>
      <c r="T24" s="69"/>
      <c r="V24" s="69" t="s">
        <v>330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302</v>
      </c>
      <c r="AR24" s="69"/>
      <c r="AS24" s="69"/>
      <c r="AT24" s="69"/>
      <c r="AU24" s="69"/>
      <c r="AV24" s="69"/>
      <c r="AX24" s="69" t="s">
        <v>331</v>
      </c>
      <c r="AY24" s="69"/>
      <c r="AZ24" s="69"/>
      <c r="BA24" s="69"/>
      <c r="BB24" s="69"/>
      <c r="BC24" s="69"/>
      <c r="BE24" s="69" t="s">
        <v>303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327</v>
      </c>
      <c r="C25" s="65" t="s">
        <v>284</v>
      </c>
      <c r="D25" s="65" t="s">
        <v>328</v>
      </c>
      <c r="E25" s="65" t="s">
        <v>285</v>
      </c>
      <c r="F25" s="65" t="s">
        <v>326</v>
      </c>
      <c r="H25" s="65"/>
      <c r="I25" s="65" t="s">
        <v>327</v>
      </c>
      <c r="J25" s="65" t="s">
        <v>284</v>
      </c>
      <c r="K25" s="65" t="s">
        <v>328</v>
      </c>
      <c r="L25" s="65" t="s">
        <v>285</v>
      </c>
      <c r="M25" s="65" t="s">
        <v>326</v>
      </c>
      <c r="O25" s="65"/>
      <c r="P25" s="65" t="s">
        <v>327</v>
      </c>
      <c r="Q25" s="65" t="s">
        <v>284</v>
      </c>
      <c r="R25" s="65" t="s">
        <v>328</v>
      </c>
      <c r="S25" s="65" t="s">
        <v>285</v>
      </c>
      <c r="T25" s="65" t="s">
        <v>326</v>
      </c>
      <c r="V25" s="65"/>
      <c r="W25" s="65" t="s">
        <v>327</v>
      </c>
      <c r="X25" s="65" t="s">
        <v>284</v>
      </c>
      <c r="Y25" s="65" t="s">
        <v>328</v>
      </c>
      <c r="Z25" s="65" t="s">
        <v>285</v>
      </c>
      <c r="AA25" s="65" t="s">
        <v>326</v>
      </c>
      <c r="AC25" s="65"/>
      <c r="AD25" s="65" t="s">
        <v>327</v>
      </c>
      <c r="AE25" s="65" t="s">
        <v>284</v>
      </c>
      <c r="AF25" s="65" t="s">
        <v>328</v>
      </c>
      <c r="AG25" s="65" t="s">
        <v>285</v>
      </c>
      <c r="AH25" s="65" t="s">
        <v>326</v>
      </c>
      <c r="AJ25" s="65"/>
      <c r="AK25" s="65" t="s">
        <v>327</v>
      </c>
      <c r="AL25" s="65" t="s">
        <v>284</v>
      </c>
      <c r="AM25" s="65" t="s">
        <v>328</v>
      </c>
      <c r="AN25" s="65" t="s">
        <v>285</v>
      </c>
      <c r="AO25" s="65" t="s">
        <v>326</v>
      </c>
      <c r="AQ25" s="65"/>
      <c r="AR25" s="65" t="s">
        <v>327</v>
      </c>
      <c r="AS25" s="65" t="s">
        <v>284</v>
      </c>
      <c r="AT25" s="65" t="s">
        <v>328</v>
      </c>
      <c r="AU25" s="65" t="s">
        <v>285</v>
      </c>
      <c r="AV25" s="65" t="s">
        <v>326</v>
      </c>
      <c r="AX25" s="65"/>
      <c r="AY25" s="65" t="s">
        <v>327</v>
      </c>
      <c r="AZ25" s="65" t="s">
        <v>284</v>
      </c>
      <c r="BA25" s="65" t="s">
        <v>328</v>
      </c>
      <c r="BB25" s="65" t="s">
        <v>285</v>
      </c>
      <c r="BC25" s="65" t="s">
        <v>326</v>
      </c>
      <c r="BE25" s="65"/>
      <c r="BF25" s="65" t="s">
        <v>327</v>
      </c>
      <c r="BG25" s="65" t="s">
        <v>284</v>
      </c>
      <c r="BH25" s="65" t="s">
        <v>328</v>
      </c>
      <c r="BI25" s="65" t="s">
        <v>285</v>
      </c>
      <c r="BJ25" s="65" t="s">
        <v>326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264.06412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2.4278662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2.1898992000000002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22.423411999999999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2.7027624000000001</v>
      </c>
      <c r="AJ26" s="65" t="s">
        <v>332</v>
      </c>
      <c r="AK26" s="65">
        <v>320</v>
      </c>
      <c r="AL26" s="65">
        <v>400</v>
      </c>
      <c r="AM26" s="65">
        <v>0</v>
      </c>
      <c r="AN26" s="65">
        <v>1000</v>
      </c>
      <c r="AO26" s="65">
        <v>1128.5088000000001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19.551447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3.6926103000000001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3.9138099999999998</v>
      </c>
    </row>
    <row r="33" spans="1:68" x14ac:dyDescent="0.4">
      <c r="A33" s="70" t="s">
        <v>304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305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306</v>
      </c>
      <c r="W34" s="69"/>
      <c r="X34" s="69"/>
      <c r="Y34" s="69"/>
      <c r="Z34" s="69"/>
      <c r="AA34" s="69"/>
      <c r="AC34" s="69" t="s">
        <v>307</v>
      </c>
      <c r="AD34" s="69"/>
      <c r="AE34" s="69"/>
      <c r="AF34" s="69"/>
      <c r="AG34" s="69"/>
      <c r="AH34" s="69"/>
      <c r="AJ34" s="69" t="s">
        <v>308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327</v>
      </c>
      <c r="C35" s="65" t="s">
        <v>284</v>
      </c>
      <c r="D35" s="65" t="s">
        <v>328</v>
      </c>
      <c r="E35" s="65" t="s">
        <v>285</v>
      </c>
      <c r="F35" s="65" t="s">
        <v>326</v>
      </c>
      <c r="H35" s="65"/>
      <c r="I35" s="65" t="s">
        <v>327</v>
      </c>
      <c r="J35" s="65" t="s">
        <v>284</v>
      </c>
      <c r="K35" s="65" t="s">
        <v>328</v>
      </c>
      <c r="L35" s="65" t="s">
        <v>285</v>
      </c>
      <c r="M35" s="65" t="s">
        <v>326</v>
      </c>
      <c r="O35" s="65"/>
      <c r="P35" s="65" t="s">
        <v>327</v>
      </c>
      <c r="Q35" s="65" t="s">
        <v>284</v>
      </c>
      <c r="R35" s="65" t="s">
        <v>328</v>
      </c>
      <c r="S35" s="65" t="s">
        <v>285</v>
      </c>
      <c r="T35" s="65" t="s">
        <v>326</v>
      </c>
      <c r="V35" s="65"/>
      <c r="W35" s="65" t="s">
        <v>327</v>
      </c>
      <c r="X35" s="65" t="s">
        <v>284</v>
      </c>
      <c r="Y35" s="65" t="s">
        <v>328</v>
      </c>
      <c r="Z35" s="65" t="s">
        <v>285</v>
      </c>
      <c r="AA35" s="65" t="s">
        <v>326</v>
      </c>
      <c r="AC35" s="65"/>
      <c r="AD35" s="65" t="s">
        <v>327</v>
      </c>
      <c r="AE35" s="65" t="s">
        <v>284</v>
      </c>
      <c r="AF35" s="65" t="s">
        <v>328</v>
      </c>
      <c r="AG35" s="65" t="s">
        <v>285</v>
      </c>
      <c r="AH35" s="65" t="s">
        <v>326</v>
      </c>
      <c r="AJ35" s="65"/>
      <c r="AK35" s="65" t="s">
        <v>327</v>
      </c>
      <c r="AL35" s="65" t="s">
        <v>284</v>
      </c>
      <c r="AM35" s="65" t="s">
        <v>328</v>
      </c>
      <c r="AN35" s="65" t="s">
        <v>285</v>
      </c>
      <c r="AO35" s="65" t="s">
        <v>326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1146.4283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1954.5415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7541.1040000000003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5592.3076000000001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378.65857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257.54385000000002</v>
      </c>
    </row>
    <row r="43" spans="1:68" x14ac:dyDescent="0.4">
      <c r="A43" s="70" t="s">
        <v>309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310</v>
      </c>
      <c r="B44" s="69"/>
      <c r="C44" s="69"/>
      <c r="D44" s="69"/>
      <c r="E44" s="69"/>
      <c r="F44" s="69"/>
      <c r="H44" s="69" t="s">
        <v>311</v>
      </c>
      <c r="I44" s="69"/>
      <c r="J44" s="69"/>
      <c r="K44" s="69"/>
      <c r="L44" s="69"/>
      <c r="M44" s="69"/>
      <c r="O44" s="69" t="s">
        <v>312</v>
      </c>
      <c r="P44" s="69"/>
      <c r="Q44" s="69"/>
      <c r="R44" s="69"/>
      <c r="S44" s="69"/>
      <c r="T44" s="69"/>
      <c r="V44" s="69" t="s">
        <v>313</v>
      </c>
      <c r="W44" s="69"/>
      <c r="X44" s="69"/>
      <c r="Y44" s="69"/>
      <c r="Z44" s="69"/>
      <c r="AA44" s="69"/>
      <c r="AC44" s="69" t="s">
        <v>314</v>
      </c>
      <c r="AD44" s="69"/>
      <c r="AE44" s="69"/>
      <c r="AF44" s="69"/>
      <c r="AG44" s="69"/>
      <c r="AH44" s="69"/>
      <c r="AJ44" s="69" t="s">
        <v>333</v>
      </c>
      <c r="AK44" s="69"/>
      <c r="AL44" s="69"/>
      <c r="AM44" s="69"/>
      <c r="AN44" s="69"/>
      <c r="AO44" s="69"/>
      <c r="AQ44" s="69" t="s">
        <v>315</v>
      </c>
      <c r="AR44" s="69"/>
      <c r="AS44" s="69"/>
      <c r="AT44" s="69"/>
      <c r="AU44" s="69"/>
      <c r="AV44" s="69"/>
      <c r="AX44" s="69" t="s">
        <v>316</v>
      </c>
      <c r="AY44" s="69"/>
      <c r="AZ44" s="69"/>
      <c r="BA44" s="69"/>
      <c r="BB44" s="69"/>
      <c r="BC44" s="69"/>
      <c r="BE44" s="69" t="s">
        <v>317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327</v>
      </c>
      <c r="C45" s="65" t="s">
        <v>284</v>
      </c>
      <c r="D45" s="65" t="s">
        <v>328</v>
      </c>
      <c r="E45" s="65" t="s">
        <v>285</v>
      </c>
      <c r="F45" s="65" t="s">
        <v>326</v>
      </c>
      <c r="H45" s="65"/>
      <c r="I45" s="65" t="s">
        <v>327</v>
      </c>
      <c r="J45" s="65" t="s">
        <v>284</v>
      </c>
      <c r="K45" s="65" t="s">
        <v>328</v>
      </c>
      <c r="L45" s="65" t="s">
        <v>285</v>
      </c>
      <c r="M45" s="65" t="s">
        <v>326</v>
      </c>
      <c r="O45" s="65"/>
      <c r="P45" s="65" t="s">
        <v>327</v>
      </c>
      <c r="Q45" s="65" t="s">
        <v>284</v>
      </c>
      <c r="R45" s="65" t="s">
        <v>328</v>
      </c>
      <c r="S45" s="65" t="s">
        <v>285</v>
      </c>
      <c r="T45" s="65" t="s">
        <v>326</v>
      </c>
      <c r="V45" s="65"/>
      <c r="W45" s="65" t="s">
        <v>327</v>
      </c>
      <c r="X45" s="65" t="s">
        <v>284</v>
      </c>
      <c r="Y45" s="65" t="s">
        <v>328</v>
      </c>
      <c r="Z45" s="65" t="s">
        <v>285</v>
      </c>
      <c r="AA45" s="65" t="s">
        <v>326</v>
      </c>
      <c r="AC45" s="65"/>
      <c r="AD45" s="65" t="s">
        <v>327</v>
      </c>
      <c r="AE45" s="65" t="s">
        <v>284</v>
      </c>
      <c r="AF45" s="65" t="s">
        <v>328</v>
      </c>
      <c r="AG45" s="65" t="s">
        <v>285</v>
      </c>
      <c r="AH45" s="65" t="s">
        <v>326</v>
      </c>
      <c r="AJ45" s="65"/>
      <c r="AK45" s="65" t="s">
        <v>327</v>
      </c>
      <c r="AL45" s="65" t="s">
        <v>284</v>
      </c>
      <c r="AM45" s="65" t="s">
        <v>328</v>
      </c>
      <c r="AN45" s="65" t="s">
        <v>285</v>
      </c>
      <c r="AO45" s="65" t="s">
        <v>326</v>
      </c>
      <c r="AQ45" s="65"/>
      <c r="AR45" s="65" t="s">
        <v>327</v>
      </c>
      <c r="AS45" s="65" t="s">
        <v>284</v>
      </c>
      <c r="AT45" s="65" t="s">
        <v>328</v>
      </c>
      <c r="AU45" s="65" t="s">
        <v>285</v>
      </c>
      <c r="AV45" s="65" t="s">
        <v>326</v>
      </c>
      <c r="AX45" s="65"/>
      <c r="AY45" s="65" t="s">
        <v>327</v>
      </c>
      <c r="AZ45" s="65" t="s">
        <v>284</v>
      </c>
      <c r="BA45" s="65" t="s">
        <v>328</v>
      </c>
      <c r="BB45" s="65" t="s">
        <v>285</v>
      </c>
      <c r="BC45" s="65" t="s">
        <v>326</v>
      </c>
      <c r="BE45" s="65"/>
      <c r="BF45" s="65" t="s">
        <v>327</v>
      </c>
      <c r="BG45" s="65" t="s">
        <v>284</v>
      </c>
      <c r="BH45" s="65" t="s">
        <v>328</v>
      </c>
      <c r="BI45" s="65" t="s">
        <v>285</v>
      </c>
      <c r="BJ45" s="65" t="s">
        <v>326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28.085985000000001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17.3294</v>
      </c>
      <c r="O46" s="65" t="s">
        <v>318</v>
      </c>
      <c r="P46" s="65">
        <v>600</v>
      </c>
      <c r="Q46" s="65">
        <v>800</v>
      </c>
      <c r="R46" s="65">
        <v>0</v>
      </c>
      <c r="S46" s="65">
        <v>10000</v>
      </c>
      <c r="T46" s="65">
        <v>1627.7968000000001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0.10626161000000001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7.0434970000000003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439.59300000000002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121.796074</v>
      </c>
      <c r="AX46" s="65" t="s">
        <v>319</v>
      </c>
      <c r="AY46" s="65"/>
      <c r="AZ46" s="65"/>
      <c r="BA46" s="65"/>
      <c r="BB46" s="65"/>
      <c r="BC46" s="65"/>
      <c r="BE46" s="65" t="s">
        <v>320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334</v>
      </c>
      <c r="B2" s="61" t="s">
        <v>335</v>
      </c>
      <c r="C2" s="61" t="s">
        <v>336</v>
      </c>
      <c r="D2" s="61">
        <v>60</v>
      </c>
      <c r="E2" s="61">
        <v>3008.2123999999999</v>
      </c>
      <c r="F2" s="61">
        <v>543.32270000000005</v>
      </c>
      <c r="G2" s="61">
        <v>51.190758000000002</v>
      </c>
      <c r="H2" s="61">
        <v>34.779845999999999</v>
      </c>
      <c r="I2" s="61">
        <v>16.410912</v>
      </c>
      <c r="J2" s="61">
        <v>94.019379999999998</v>
      </c>
      <c r="K2" s="61">
        <v>65.65128</v>
      </c>
      <c r="L2" s="61">
        <v>28.368096999999999</v>
      </c>
      <c r="M2" s="61">
        <v>45.712868</v>
      </c>
      <c r="N2" s="61">
        <v>4.0450907000000003</v>
      </c>
      <c r="O2" s="61">
        <v>19.565038999999999</v>
      </c>
      <c r="P2" s="61">
        <v>1568.3281999999999</v>
      </c>
      <c r="Q2" s="61">
        <v>38.816920000000003</v>
      </c>
      <c r="R2" s="61">
        <v>1161.6914999999999</v>
      </c>
      <c r="S2" s="61">
        <v>129.36185</v>
      </c>
      <c r="T2" s="61">
        <v>12387.959000000001</v>
      </c>
      <c r="U2" s="61">
        <v>3.9104809999999999</v>
      </c>
      <c r="V2" s="61">
        <v>26.949673000000001</v>
      </c>
      <c r="W2" s="61">
        <v>911.91300000000001</v>
      </c>
      <c r="X2" s="61">
        <v>264.06412</v>
      </c>
      <c r="Y2" s="61">
        <v>2.4278662</v>
      </c>
      <c r="Z2" s="61">
        <v>2.1898992000000002</v>
      </c>
      <c r="AA2" s="61">
        <v>22.423411999999999</v>
      </c>
      <c r="AB2" s="61">
        <v>2.7027624000000001</v>
      </c>
      <c r="AC2" s="61">
        <v>1128.5088000000001</v>
      </c>
      <c r="AD2" s="61">
        <v>19.551447</v>
      </c>
      <c r="AE2" s="61">
        <v>3.6926103000000001</v>
      </c>
      <c r="AF2" s="61">
        <v>3.9138099999999998</v>
      </c>
      <c r="AG2" s="61">
        <v>1146.4283</v>
      </c>
      <c r="AH2" s="61">
        <v>619.5634</v>
      </c>
      <c r="AI2" s="61">
        <v>526.86490000000003</v>
      </c>
      <c r="AJ2" s="61">
        <v>1954.5415</v>
      </c>
      <c r="AK2" s="61">
        <v>7541.1040000000003</v>
      </c>
      <c r="AL2" s="61">
        <v>378.65857</v>
      </c>
      <c r="AM2" s="61">
        <v>5592.3076000000001</v>
      </c>
      <c r="AN2" s="61">
        <v>257.54385000000002</v>
      </c>
      <c r="AO2" s="61">
        <v>28.085985000000001</v>
      </c>
      <c r="AP2" s="61">
        <v>24.818666</v>
      </c>
      <c r="AQ2" s="61">
        <v>3.2673193999999999</v>
      </c>
      <c r="AR2" s="61">
        <v>17.3294</v>
      </c>
      <c r="AS2" s="61">
        <v>1627.7968000000001</v>
      </c>
      <c r="AT2" s="61">
        <v>0.10626161000000001</v>
      </c>
      <c r="AU2" s="61">
        <v>7.0434970000000003</v>
      </c>
      <c r="AV2" s="61">
        <v>439.59300000000002</v>
      </c>
      <c r="AW2" s="61">
        <v>121.796074</v>
      </c>
      <c r="AX2" s="61">
        <v>0.46522963000000001</v>
      </c>
      <c r="AY2" s="61">
        <v>1.1435721999999999</v>
      </c>
      <c r="AZ2" s="61">
        <v>221.82464999999999</v>
      </c>
      <c r="BA2" s="61">
        <v>39.20129</v>
      </c>
      <c r="BB2" s="61">
        <v>12.0891485</v>
      </c>
      <c r="BC2" s="61">
        <v>11.830007999999999</v>
      </c>
      <c r="BD2" s="61">
        <v>15.268527000000001</v>
      </c>
      <c r="BE2" s="61">
        <v>0.77053179999999999</v>
      </c>
      <c r="BF2" s="61">
        <v>5.2130419999999997</v>
      </c>
      <c r="BG2" s="61">
        <v>1.3877448000000001E-2</v>
      </c>
      <c r="BH2" s="61">
        <v>6.8325440000000001E-2</v>
      </c>
      <c r="BI2" s="61">
        <v>5.1738302999999999E-2</v>
      </c>
      <c r="BJ2" s="61">
        <v>0.16740727</v>
      </c>
      <c r="BK2" s="61">
        <v>1.067496E-3</v>
      </c>
      <c r="BL2" s="61">
        <v>0.45677096</v>
      </c>
      <c r="BM2" s="61">
        <v>3.5324175000000002</v>
      </c>
      <c r="BN2" s="61">
        <v>0.91918509999999998</v>
      </c>
      <c r="BO2" s="61">
        <v>50.596103999999997</v>
      </c>
      <c r="BP2" s="61">
        <v>8.4804030000000008</v>
      </c>
      <c r="BQ2" s="61">
        <v>16.944009999999999</v>
      </c>
      <c r="BR2" s="61">
        <v>58.168230000000001</v>
      </c>
      <c r="BS2" s="61">
        <v>25.937889999999999</v>
      </c>
      <c r="BT2" s="61">
        <v>11.727926999999999</v>
      </c>
      <c r="BU2" s="61">
        <v>0.11521542999999999</v>
      </c>
      <c r="BV2" s="61">
        <v>4.4122078000000002E-2</v>
      </c>
      <c r="BW2" s="61">
        <v>0.78951389999999999</v>
      </c>
      <c r="BX2" s="61">
        <v>0.91475340000000005</v>
      </c>
      <c r="BY2" s="61">
        <v>9.4827324000000005E-2</v>
      </c>
      <c r="BZ2" s="61">
        <v>1.1916616000000001E-3</v>
      </c>
      <c r="CA2" s="61">
        <v>0.53849910000000001</v>
      </c>
      <c r="CB2" s="61">
        <v>1.9655948999999999E-2</v>
      </c>
      <c r="CC2" s="61">
        <v>9.7175259999999999E-2</v>
      </c>
      <c r="CD2" s="61">
        <v>0.91878579999999999</v>
      </c>
      <c r="CE2" s="61">
        <v>7.3698600000000003E-2</v>
      </c>
      <c r="CF2" s="61">
        <v>4.3443705999999999E-2</v>
      </c>
      <c r="CG2" s="61">
        <v>0</v>
      </c>
      <c r="CH2" s="61">
        <v>9.2264440000000003E-3</v>
      </c>
      <c r="CI2" s="61">
        <v>6.3704499999999997E-3</v>
      </c>
      <c r="CJ2" s="61">
        <v>2.2094290000000001</v>
      </c>
      <c r="CK2" s="61">
        <v>1.5454107999999999E-2</v>
      </c>
      <c r="CL2" s="61">
        <v>1.0177639000000001</v>
      </c>
      <c r="CM2" s="61">
        <v>2.9931529000000001</v>
      </c>
      <c r="CN2" s="61">
        <v>3578.3845000000001</v>
      </c>
      <c r="CO2" s="61">
        <v>6315.2839999999997</v>
      </c>
      <c r="CP2" s="61">
        <v>2980.8809000000001</v>
      </c>
      <c r="CQ2" s="61">
        <v>1229.7239999999999</v>
      </c>
      <c r="CR2" s="61">
        <v>640.88340000000005</v>
      </c>
      <c r="CS2" s="61">
        <v>862.17489999999998</v>
      </c>
      <c r="CT2" s="61">
        <v>3513.5144</v>
      </c>
      <c r="CU2" s="61">
        <v>2035.9407000000001</v>
      </c>
      <c r="CV2" s="61">
        <v>2830.1066999999998</v>
      </c>
      <c r="CW2" s="61">
        <v>2113.5083</v>
      </c>
      <c r="CX2" s="61">
        <v>649.35919999999999</v>
      </c>
      <c r="CY2" s="61">
        <v>4862.6752999999999</v>
      </c>
      <c r="CZ2" s="61">
        <v>1950.1963000000001</v>
      </c>
      <c r="DA2" s="61">
        <v>5013.5550000000003</v>
      </c>
      <c r="DB2" s="61">
        <v>5110.5680000000002</v>
      </c>
      <c r="DC2" s="61">
        <v>6772.3706000000002</v>
      </c>
      <c r="DD2" s="61">
        <v>10405.432000000001</v>
      </c>
      <c r="DE2" s="61">
        <v>1839.348</v>
      </c>
      <c r="DF2" s="61">
        <v>6044.3680000000004</v>
      </c>
      <c r="DG2" s="61">
        <v>2439.6379999999999</v>
      </c>
      <c r="DH2" s="61">
        <v>160.71270000000001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39.20129</v>
      </c>
      <c r="B6">
        <f>BB2</f>
        <v>12.0891485</v>
      </c>
      <c r="C6">
        <f>BC2</f>
        <v>11.830007999999999</v>
      </c>
      <c r="D6">
        <f>BD2</f>
        <v>15.268527000000001</v>
      </c>
    </row>
    <row r="7" spans="1:113" x14ac:dyDescent="0.4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21717</v>
      </c>
      <c r="C2" s="56">
        <f ca="1">YEAR(TODAY())-YEAR(B2)+IF(TODAY()&gt;=DATE(YEAR(TODAY()),MONTH(B2),DAY(B2)),0,-1)</f>
        <v>60</v>
      </c>
      <c r="E2" s="52">
        <v>154.69999999999999</v>
      </c>
      <c r="F2" s="53" t="s">
        <v>39</v>
      </c>
      <c r="G2" s="52">
        <v>73.8</v>
      </c>
      <c r="H2" s="51" t="s">
        <v>41</v>
      </c>
      <c r="I2" s="72">
        <f>ROUND(G3/E3^2,1)</f>
        <v>30.8</v>
      </c>
    </row>
    <row r="3" spans="1:9" x14ac:dyDescent="0.4">
      <c r="E3" s="51">
        <f>E2/100</f>
        <v>1.5469999999999999</v>
      </c>
      <c r="F3" s="51" t="s">
        <v>40</v>
      </c>
      <c r="G3" s="51">
        <f>G2</f>
        <v>73.8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정기화, ID : H1310079)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27일 09:38:49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96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321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154.69999999999999</v>
      </c>
      <c r="L12" s="129"/>
      <c r="M12" s="122">
        <f>'개인정보 및 신체계측 입력'!G2</f>
        <v>73.8</v>
      </c>
      <c r="N12" s="123"/>
      <c r="O12" s="118" t="s">
        <v>271</v>
      </c>
      <c r="P12" s="112"/>
      <c r="Q12" s="115">
        <f>'개인정보 및 신체계측 입력'!I2</f>
        <v>30.8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정기화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78.91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7.4349999999999996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13.654999999999999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8</v>
      </c>
      <c r="L72" s="36" t="s">
        <v>53</v>
      </c>
      <c r="M72" s="36">
        <f>ROUND('DRIs DATA'!K8,1)</f>
        <v>4.2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154.88999999999999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224.58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264.06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180.18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143.30000000000001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502.74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280.86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2020-05-27T00:59:05Z</dcterms:modified>
</cp:coreProperties>
</file>