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<sst xmlns="http://schemas.openxmlformats.org/spreadsheetml/2006/main" count="692" uniqueCount="342">
  <si>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</si>
  <si>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</si>
  <si>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</si>
  <si>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</si>
  <si>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</si>
  <si>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</si>
  <si>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</si>
  <si>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</si>
  <si>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</si>
  <si>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</si>
  <si>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</si>
  <si>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</si>
  <si>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</si>
  <si>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</si>
  <si>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</si>
  <si>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</si>
  <si>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</si>
  <si>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</si>
  <si>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</si>
  <si>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</si>
  <si>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</si>
  <si>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</si>
  <si>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</si>
  <si>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</si>
  <si>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</si>
  <si>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</si>
  <si>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</si>
  <si>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</si>
  <si>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</si>
  <si>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</si>
  <si>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</si>
  <si>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</si>
  <si>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</si>
  <si>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</si>
  <si>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</si>
  <si>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</si>
  <si>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</si>
  <si>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</si>
  <si>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</si>
  <si>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</si>
  <si>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</si>
  <si>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</si>
  <si>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</si>
  <si>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</si>
  <si>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</si>
  <si>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</si>
  <si>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</si>
  <si>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</si>
  <si>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</si>
  <si>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</si>
  <si>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</si>
  <si>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</si>
  <si>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</si>
  <si>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</si>
  <si>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</si>
  <si>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</si>
  <si>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</si>
  <si>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</si>
  <si>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</si>
  <si>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</si>
  <si>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</si>
  <si>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</si>
  <si>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</si>
  <si>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</si>
  <si>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</si>
  <si>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</si>
  <si>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</si>
  <si>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</si>
  <si>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</si>
  <si>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</si>
  <si>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</si>
  <si>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</si>
  <si>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</si>
  <si>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</si>
  <si>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</si>
  <si>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</si>
  <si>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</si>
  <si>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</si>
  <si>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</si>
  <si>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</si>
  <si>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</si>
  <si>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</si>
  <si>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</si>
  <si>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</si>
  <si>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</si>
  <si>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</si>
  <si>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</si>
  <si>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</si>
  <si>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</si>
  <si>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</si>
  <si>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</si>
  <si>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</si>
  <si>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</si>
  <si>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</si>
  <si>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</si>
  <si>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</si>
  <si>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</si>
  <si>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</si>
  <si>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</si>
  <si>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</si>
  <si>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</si>
  <si>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</si>
  <si>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</si>
  <si>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</si>
  <si>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</si>
  <si>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</si>
  <si>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</si>
  <si>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</si>
  <si>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</si>
  <si>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</si>
  <si>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</si>
  <si>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</si>
  <si>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</si>
  <si>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</si>
  <si>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</si>
  <si>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</si>
  <si>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</si>
  <si>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</si>
  <si>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</si>
  <si>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</si>
  <si>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</si>
  <si>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</si>
  <si>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</si>
  <si>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</si>
  <si>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</si>
  <si>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</si>
  <si>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</si>
  <si>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</si>
  <si>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</si>
  <si>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</si>
  <si>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</si>
  <si>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</si>
  <si>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</si>
  <si>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</si>
  <si>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</si>
  <si>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</si>
  <si>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</si>
  <si>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</si>
  <si>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</si>
  <si>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</si>
  <si>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</si>
  <si>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</si>
  <si>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</si>
  <si>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</si>
  <si>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</si>
  <si>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</si>
  <si>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</si>
  <si>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</si>
  <si>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</si>
  <si>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</si>
  <si>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</si>
  <si>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</si>
  <si>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</si>
  <si>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</si>
  <si>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</si>
  <si>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</si>
  <si>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</si>
  <si>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</si>
  <si>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</si>
  <si>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</si>
  <si>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</si>
  <si>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</si>
  <si>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</si>
  <si>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</si>
  <si>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</si>
  <si>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</si>
  <si>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</si>
  <si>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</si>
  <si>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</si>
  <si>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</si>
  <si>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</si>
  <si>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</si>
  <si>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</si>
  <si>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</si>
  <si>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</si>
  <si>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</si>
  <si>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</si>
  <si>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</si>
  <si>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</si>
  <si>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</si>
  <si>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</si>
  <si>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</si>
  <si>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</si>
  <si>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</si>
  <si>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</si>
  <si>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</si>
  <si>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</si>
  <si>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</si>
  <si>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</si>
  <si>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</si>
  <si>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</si>
  <si>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</si>
  <si>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</si>
  <si>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</si>
  <si>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</si>
  <si>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</si>
  <si>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</si>
  <si>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</si>
  <si>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</si>
  <si>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</si>
  <si>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</si>
  <si>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</si>
  <si>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</si>
  <si>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</si>
  <si>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</si>
  <si>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</si>
  <si>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</si>
  <si>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</si>
  <si>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</si>
  <si>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</si>
  <si>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</si>
  <si>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</si>
  <si>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</si>
  <si>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</si>
  <si>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</si>
  <si>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</si>
  <si>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</si>
  <si>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</si>
  <si>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</si>
  <si>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</si>
  <si>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</si>
  <si>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</si>
  <si>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</si>
  <si>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</si>
  <si>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</si>
  <si>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</si>
  <si>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</si>
  <si>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</si>
  <si>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</si>
  <si>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</si>
  <si>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</si>
  <si>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</si>
  <si>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</si>
  <si>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</si>
  <si>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</si>
  <si>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</si>
  <si>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</si>
  <si>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</si>
  <si>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</si>
  <si>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</si>
  <si>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</si>
  <si>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</si>
  <si>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</si>
  <si>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</si>
  <si>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</si>
  <si>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</si>
  <si>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</si>
  <si>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</si>
  <si>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</si>
  <si>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</si>
  <si>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</si>
  <si>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</si>
  <si>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</si>
  <si>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</si>
  <si>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</si>
  <si>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</si>
  <si>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</si>
  <si>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</si>
  <si>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</si>
  <si>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</si>
  <si>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</si>
  <si>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</si>
  <si>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</si>
  <si>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</si>
  <si>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</si>
  <si>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</si>
  <si>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</si>
  <si>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</si>
  <si>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</si>
  <si>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</si>
  <si>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</si>
  <si>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</si>
  <si>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</si>
  <si>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</si>
  <si>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</si>
  <si>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</si>
  <si>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</si>
  <si>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</si>
  <si>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</si>
  <si>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</si>
  <si>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</si>
  <si>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</si>
  <si>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</si>
  <si>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</si>
  <si>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</si>
  <si>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</si>
  <si>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</si>
  <si>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</si>
  <si>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</si>
  <si>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</si>
  <si>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</si>
  <si>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</si>
  <si>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</si>
  <si>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</si>
  <si>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</si>
  <si>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</si>
  <si>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</si>
  <si>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</si>
  <si>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</si>
  <si>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</si>
  <si>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</si>
  <si>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</si>
  <si>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</si>
  <si>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</si>
  <si>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</si>
  <si>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</si>
  <si>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</si>
  <si>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</si>
  <si>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</si>
  <si>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</si>
  <si>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</si>
  <si>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</si>
  <si>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신동호, ID : H1310086)</t>
  </si>
  <si>
    <t>2020년 07월 17일 14:36:55</t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</si>
  <si>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</si>
  <si>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</si>
  <si>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</si>
  <si>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</si>
  <si>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</si>
  <si>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</si>
  <si>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</si>
  <si>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</si>
  <si>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</si>
  <si>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</si>
  <si>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</si>
  <si>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</si>
  <si>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</si>
  <si>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</si>
  <si>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</si>
  <si>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</si>
  <si>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</si>
  <si>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</si>
  <si>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</si>
  <si>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</si>
  <si>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</si>
  <si>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</si>
  <si>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</si>
  <si>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</si>
  <si>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</si>
  <si>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</si>
  <si>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H1310086</t>
  </si>
  <si>
    <t>신동호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</si>
</sst>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73.127655000000004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3652168"/>
        <c:axId val="353654520"/>
      </c:barChart>
      <c:catAx>
        <c:axId val="35365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654520"/>
        <c:crosses val="autoZero"/>
        <c:auto val="1"/>
        <c:lblAlgn val="ctr"/>
        <c:lblOffset val="100"/>
        <c:noMultiLvlLbl val="0"/>
      </c:catAx>
      <c:valAx>
        <c:axId val="35365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365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4.5556207000000004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4104"/>
        <c:axId val="355844496"/>
      </c:barChart>
      <c:catAx>
        <c:axId val="3558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4496"/>
        <c:crosses val="autoZero"/>
        <c:auto val="1"/>
        <c:lblAlgn val="ctr"/>
        <c:lblOffset val="100"/>
        <c:noMultiLvlLbl val="0"/>
      </c:catAx>
      <c:valAx>
        <c:axId val="35584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1.9336580999999999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5280"/>
        <c:axId val="355845672"/>
      </c:barChart>
      <c:catAx>
        <c:axId val="3558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5672"/>
        <c:crosses val="autoZero"/>
        <c:auto val="1"/>
        <c:lblAlgn val="ctr"/>
        <c:lblOffset val="100"/>
        <c:noMultiLvlLbl val="0"/>
      </c:catAx>
      <c:valAx>
        <c:axId val="35584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1342.9251999999999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6456"/>
        <c:axId val="355846848"/>
      </c:barChart>
      <c:catAx>
        <c:axId val="35584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6848"/>
        <c:crosses val="autoZero"/>
        <c:auto val="1"/>
        <c:lblAlgn val="ctr"/>
        <c:lblOffset val="100"/>
        <c:noMultiLvlLbl val="0"/>
      </c:catAx>
      <c:valAx>
        <c:axId val="35584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3841.6134999999999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7632"/>
        <c:axId val="354542296"/>
      </c:barChart>
      <c:catAx>
        <c:axId val="35584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2296"/>
        <c:crosses val="autoZero"/>
        <c:auto val="1"/>
        <c:lblAlgn val="ctr"/>
        <c:lblOffset val="100"/>
        <c:noMultiLvlLbl val="0"/>
      </c:catAx>
      <c:valAx>
        <c:axId val="354542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144.01053999999999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3080"/>
        <c:axId val="354543472"/>
      </c:barChart>
      <c:catAx>
        <c:axId val="35454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3472"/>
        <c:crosses val="autoZero"/>
        <c:auto val="1"/>
        <c:lblAlgn val="ctr"/>
        <c:lblOffset val="100"/>
        <c:noMultiLvlLbl val="0"/>
      </c:catAx>
      <c:valAx>
        <c:axId val="35454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181.54310000000001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4256"/>
        <c:axId val="354544648"/>
      </c:barChart>
      <c:catAx>
        <c:axId val="35454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4648"/>
        <c:crosses val="autoZero"/>
        <c:auto val="1"/>
        <c:lblAlgn val="ctr"/>
        <c:lblOffset val="100"/>
        <c:noMultiLvlLbl val="0"/>
      </c:catAx>
      <c:valAx>
        <c:axId val="35454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9.6328790000000009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5432"/>
        <c:axId val="354545824"/>
      </c:barChart>
      <c:catAx>
        <c:axId val="35454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5824"/>
        <c:crosses val="autoZero"/>
        <c:auto val="1"/>
        <c:lblAlgn val="ctr"/>
        <c:lblOffset val="100"/>
        <c:noMultiLvlLbl val="0"/>
      </c:catAx>
      <c:valAx>
        <c:axId val="35454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1206.5062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6608"/>
        <c:axId val="354547000"/>
      </c:barChart>
      <c:catAx>
        <c:axId val="35454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7000"/>
        <c:crosses val="autoZero"/>
        <c:auto val="1"/>
        <c:lblAlgn val="ctr"/>
        <c:lblOffset val="100"/>
        <c:noMultiLvlLbl val="0"/>
      </c:catAx>
      <c:valAx>
        <c:axId val="3545470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1.623571E-2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7784"/>
        <c:axId val="354548176"/>
      </c:barChart>
      <c:catAx>
        <c:axId val="35454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8176"/>
        <c:crosses val="autoZero"/>
        <c:auto val="1"/>
        <c:lblAlgn val="ctr"/>
        <c:lblOffset val="100"/>
        <c:noMultiLvlLbl val="0"/>
      </c:catAx>
      <c:valAx>
        <c:axId val="35454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3.4004943000000001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548960"/>
        <c:axId val="354549352"/>
      </c:barChart>
      <c:catAx>
        <c:axId val="3545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549352"/>
        <c:crosses val="autoZero"/>
        <c:auto val="1"/>
        <c:lblAlgn val="ctr"/>
        <c:lblOffset val="100"/>
        <c:noMultiLvlLbl val="0"/>
      </c:catAx>
      <c:valAx>
        <c:axId val="35454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5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35.730330000000002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3653736"/>
        <c:axId val="353653344"/>
      </c:barChart>
      <c:catAx>
        <c:axId val="35365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653344"/>
        <c:crosses val="autoZero"/>
        <c:auto val="1"/>
        <c:lblAlgn val="ctr"/>
        <c:lblOffset val="100"/>
        <c:noMultiLvlLbl val="0"/>
      </c:catAx>
      <c:valAx>
        <c:axId val="35365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365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159.69300000000001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226152"/>
        <c:axId val="356226544"/>
      </c:barChart>
      <c:catAx>
        <c:axId val="3562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26544"/>
        <c:crosses val="autoZero"/>
        <c:auto val="1"/>
        <c:lblAlgn val="ctr"/>
        <c:lblOffset val="100"/>
        <c:noMultiLvlLbl val="0"/>
      </c:catAx>
      <c:valAx>
        <c:axId val="35622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2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96.027249999999995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226936"/>
        <c:axId val="356227328"/>
      </c:barChart>
      <c:catAx>
        <c:axId val="35622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27328"/>
        <c:crosses val="autoZero"/>
        <c:auto val="1"/>
        <c:lblAlgn val="ctr"/>
        <c:lblOffset val="100"/>
        <c:noMultiLvlLbl val="0"/>
      </c:catAx>
      <c:valAx>
        <c:axId val="35622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2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8.43</c:v>
                </c:pt>
                <c:pt idx="1">
                  <c:v>24.256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56228112"/>
        <c:axId val="356228504"/>
      </c:barChart>
      <c:catAx>
        <c:axId val="35622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28504"/>
        <c:crosses val="autoZero"/>
        <c:auto val="1"/>
        <c:lblAlgn val="ctr"/>
        <c:lblOffset val="100"/>
        <c:noMultiLvlLbl val="0"/>
      </c:catAx>
      <c:valAx>
        <c:axId val="35622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2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12.284278</c:v>
                </c:pt>
                <c:pt idx="1">
                  <c:v>16.331586999999999</c:v>
                </c:pt>
                <c:pt idx="2">
                  <c:v>23.686641999999999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926.75476000000003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229680"/>
        <c:axId val="356230072"/>
      </c:barChart>
      <c:catAx>
        <c:axId val="35622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30072"/>
        <c:crosses val="autoZero"/>
        <c:auto val="1"/>
        <c:lblAlgn val="ctr"/>
        <c:lblOffset val="100"/>
        <c:noMultiLvlLbl val="0"/>
      </c:catAx>
      <c:valAx>
        <c:axId val="35623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2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32.74362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230856"/>
        <c:axId val="356231248"/>
      </c:barChart>
      <c:catAx>
        <c:axId val="35623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31248"/>
        <c:crosses val="autoZero"/>
        <c:auto val="1"/>
        <c:lblAlgn val="ctr"/>
        <c:lblOffset val="100"/>
        <c:noMultiLvlLbl val="0"/>
      </c:catAx>
      <c:valAx>
        <c:axId val="35623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3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62.924999999999997</c:v>
                </c:pt>
                <c:pt idx="1">
                  <c:v>16.170000000000002</c:v>
                </c:pt>
                <c:pt idx="2">
                  <c:v>20.905000000000001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56232032"/>
        <c:axId val="356232424"/>
      </c:barChart>
      <c:catAx>
        <c:axId val="3562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232424"/>
        <c:crosses val="autoZero"/>
        <c:auto val="1"/>
        <c:lblAlgn val="ctr"/>
        <c:lblOffset val="100"/>
        <c:noMultiLvlLbl val="0"/>
      </c:catAx>
      <c:valAx>
        <c:axId val="35623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1660.991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233208"/>
        <c:axId val="356720512"/>
      </c:barChart>
      <c:catAx>
        <c:axId val="3562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0512"/>
        <c:crosses val="autoZero"/>
        <c:auto val="1"/>
        <c:lblAlgn val="ctr"/>
        <c:lblOffset val="100"/>
        <c:noMultiLvlLbl val="0"/>
      </c:catAx>
      <c:valAx>
        <c:axId val="35672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23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185.65134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721296"/>
        <c:axId val="356721688"/>
      </c:barChart>
      <c:catAx>
        <c:axId val="3567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1688"/>
        <c:crosses val="autoZero"/>
        <c:auto val="1"/>
        <c:lblAlgn val="ctr"/>
        <c:lblOffset val="100"/>
        <c:noMultiLvlLbl val="0"/>
      </c:catAx>
      <c:valAx>
        <c:axId val="35672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7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762.38419999999996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722472"/>
        <c:axId val="356722864"/>
      </c:barChart>
      <c:catAx>
        <c:axId val="3567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2864"/>
        <c:crosses val="autoZero"/>
        <c:auto val="1"/>
        <c:lblAlgn val="ctr"/>
        <c:lblOffset val="100"/>
        <c:noMultiLvlLbl val="0"/>
      </c:catAx>
      <c:valAx>
        <c:axId val="3567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7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4.8585269999999996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289376"/>
        <c:axId val="352293688"/>
      </c:barChart>
      <c:catAx>
        <c:axId val="35228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293688"/>
        <c:crosses val="autoZero"/>
        <c:auto val="1"/>
        <c:lblAlgn val="ctr"/>
        <c:lblOffset val="100"/>
        <c:noMultiLvlLbl val="0"/>
      </c:catAx>
      <c:valAx>
        <c:axId val="35229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28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7152.6875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723648"/>
        <c:axId val="356724040"/>
      </c:barChart>
      <c:catAx>
        <c:axId val="35672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4040"/>
        <c:crosses val="autoZero"/>
        <c:auto val="1"/>
        <c:lblAlgn val="ctr"/>
        <c:lblOffset val="100"/>
        <c:noMultiLvlLbl val="0"/>
      </c:catAx>
      <c:valAx>
        <c:axId val="35672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7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19.573412000000001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724824"/>
        <c:axId val="356725216"/>
      </c:barChart>
      <c:catAx>
        <c:axId val="35672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5216"/>
        <c:crosses val="autoZero"/>
        <c:auto val="1"/>
        <c:lblAlgn val="ctr"/>
        <c:lblOffset val="100"/>
        <c:noMultiLvlLbl val="0"/>
      </c:catAx>
      <c:valAx>
        <c:axId val="35672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72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1.8003572000000001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726000"/>
        <c:axId val="356726392"/>
      </c:barChart>
      <c:catAx>
        <c:axId val="35672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726392"/>
        <c:crosses val="autoZero"/>
        <c:auto val="1"/>
        <c:lblAlgn val="ctr"/>
        <c:lblOffset val="100"/>
        <c:noMultiLvlLbl val="0"/>
      </c:catAx>
      <c:valAx>
        <c:axId val="35672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72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435.07454999999999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294472"/>
        <c:axId val="352294864"/>
      </c:barChart>
      <c:catAx>
        <c:axId val="35229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294864"/>
        <c:crosses val="autoZero"/>
        <c:auto val="1"/>
        <c:lblAlgn val="ctr"/>
        <c:lblOffset val="100"/>
        <c:noMultiLvlLbl val="0"/>
      </c:catAx>
      <c:valAx>
        <c:axId val="35229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29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2.0751816999999999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20008"/>
        <c:axId val="83819224"/>
      </c:barChart>
      <c:catAx>
        <c:axId val="8382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19224"/>
        <c:crosses val="autoZero"/>
        <c:auto val="1"/>
        <c:lblAlgn val="ctr"/>
        <c:lblOffset val="100"/>
        <c:noMultiLvlLbl val="0"/>
      </c:catAx>
      <c:valAx>
        <c:axId val="8381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2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15.74722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21184"/>
        <c:axId val="83819616"/>
      </c:barChart>
      <c:catAx>
        <c:axId val="838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19616"/>
        <c:crosses val="autoZero"/>
        <c:auto val="1"/>
        <c:lblAlgn val="ctr"/>
        <c:lblOffset val="100"/>
        <c:noMultiLvlLbl val="0"/>
      </c:catAx>
      <c:valAx>
        <c:axId val="8381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1.8003572000000001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0576"/>
        <c:axId val="355840968"/>
      </c:barChart>
      <c:catAx>
        <c:axId val="35584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0968"/>
        <c:crosses val="autoZero"/>
        <c:auto val="1"/>
        <c:lblAlgn val="ctr"/>
        <c:lblOffset val="100"/>
        <c:noMultiLvlLbl val="0"/>
      </c:catAx>
      <c:valAx>
        <c:axId val="35584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818.47590000000002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1752"/>
        <c:axId val="355842144"/>
      </c:barChart>
      <c:catAx>
        <c:axId val="35584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2144"/>
        <c:crosses val="autoZero"/>
        <c:auto val="1"/>
        <c:lblAlgn val="ctr"/>
        <c:lblOffset val="100"/>
        <c:noMultiLvlLbl val="0"/>
      </c:catAx>
      <c:valAx>
        <c:axId val="35584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11.038284000000001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842928"/>
        <c:axId val="355843320"/>
      </c:barChart>
      <c:catAx>
        <c:axId val="35584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843320"/>
        <c:crosses val="autoZero"/>
        <c:auto val="1"/>
        <c:lblAlgn val="ctr"/>
        <c:lblOffset val="100"/>
        <c:noMultiLvlLbl val="0"/>
      </c:catAx>
      <c:valAx>
        <c:axId val="35584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84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신동호, ID : H1310086)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14:36:55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1660.991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73.127655000000004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35.730330000000002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62.924999999999997</v>
      </c>
      <c r="G8" s="59">
        <f>'DRIs DATA 입력'!G8</f>
        <v>16.170000000000002</v>
      </c>
      <c r="H8" s="59">
        <f>'DRIs DATA 입력'!H8</f>
        <v>20.905000000000001</v>
      </c>
      <c r="I8" s="46"/>
      <c r="J8" s="59" t="s">
        <v>216</v>
      </c>
      <c r="K8" s="59">
        <f>'DRIs DATA 입력'!K8</f>
        <v>8.43</v>
      </c>
      <c r="L8" s="59">
        <f>'DRIs DATA 입력'!L8</f>
        <v>24.256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926.75476000000003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32.74362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4.8585269999999996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435.07454999999999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185.65134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2.0762396000000001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2.0751816999999999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15.74722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1.8003572000000001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818.47590000000002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11.038284000000001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4.5556207000000004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1.9336580999999999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762.38419999999996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1342.9251999999999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7152.6875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3841.6134999999999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144.01053999999999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181.54310000000001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19.573412000000001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9.6328790000000009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1206.5062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1.623571E-2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3.4004943000000001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159.69300000000001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96.027249999999995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I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311</v>
      </c>
      <c r="B1" s="61" t="s">
        <v>312</v>
      </c>
      <c r="G1" s="62" t="s">
        <v>275</v>
      </c>
      <c r="H1" s="61" t="s">
        <v>313</v>
      </c>
    </row>
    <row r="3" spans="1:27" x14ac:dyDescent="0.4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314</v>
      </c>
      <c r="C5" s="65" t="s">
        <v>281</v>
      </c>
      <c r="E5" s="65"/>
      <c r="F5" s="65" t="s">
        <v>50</v>
      </c>
      <c r="G5" s="65" t="s">
        <v>315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316</v>
      </c>
      <c r="P5" s="65" t="s">
        <v>317</v>
      </c>
      <c r="Q5" s="65" t="s">
        <v>318</v>
      </c>
      <c r="R5" s="65" t="s">
        <v>284</v>
      </c>
      <c r="S5" s="65" t="s">
        <v>281</v>
      </c>
      <c r="U5" s="65"/>
      <c r="V5" s="65" t="s">
        <v>316</v>
      </c>
      <c r="W5" s="65" t="s">
        <v>317</v>
      </c>
      <c r="X5" s="65" t="s">
        <v>318</v>
      </c>
      <c r="Y5" s="65" t="s">
        <v>284</v>
      </c>
      <c r="Z5" s="65" t="s">
        <v>281</v>
      </c>
    </row>
    <row r="6" spans="1:27" x14ac:dyDescent="0.4">
      <c r="A6" s="65" t="s">
        <v>277</v>
      </c>
      <c r="B6" s="65">
        <v>2200</v>
      </c>
      <c r="C6" s="65">
        <v>1660.991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73.127655000000004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35.730330000000002</v>
      </c>
    </row>
    <row r="7" spans="1:27" x14ac:dyDescent="0.4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4">
      <c r="E8" s="65" t="s">
        <v>322</v>
      </c>
      <c r="F8" s="65">
        <v>62.924999999999997</v>
      </c>
      <c r="G8" s="65">
        <v>16.170000000000002</v>
      </c>
      <c r="H8" s="65">
        <v>20.905000000000001</v>
      </c>
      <c r="J8" s="65" t="s">
        <v>322</v>
      </c>
      <c r="K8" s="65">
        <v>8.43</v>
      </c>
      <c r="L8" s="65">
        <v>24.256</v>
      </c>
    </row>
    <row r="13" spans="1:27" x14ac:dyDescent="0.4">
      <c r="A13" s="66" t="s">
        <v>286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290</v>
      </c>
      <c r="W14" s="67"/>
      <c r="X14" s="67"/>
      <c r="Y14" s="67"/>
      <c r="Z14" s="67"/>
      <c r="AA14" s="67"/>
    </row>
    <row r="15" spans="1:27" x14ac:dyDescent="0.4">
      <c r="A15" s="65"/>
      <c r="B15" s="65" t="s">
        <v>316</v>
      </c>
      <c r="C15" s="65" t="s">
        <v>317</v>
      </c>
      <c r="D15" s="65" t="s">
        <v>318</v>
      </c>
      <c r="E15" s="65" t="s">
        <v>284</v>
      </c>
      <c r="F15" s="65" t="s">
        <v>281</v>
      </c>
      <c r="H15" s="65"/>
      <c r="I15" s="65" t="s">
        <v>316</v>
      </c>
      <c r="J15" s="65" t="s">
        <v>317</v>
      </c>
      <c r="K15" s="65" t="s">
        <v>318</v>
      </c>
      <c r="L15" s="65" t="s">
        <v>284</v>
      </c>
      <c r="M15" s="65" t="s">
        <v>281</v>
      </c>
      <c r="O15" s="65"/>
      <c r="P15" s="65" t="s">
        <v>316</v>
      </c>
      <c r="Q15" s="65" t="s">
        <v>317</v>
      </c>
      <c r="R15" s="65" t="s">
        <v>318</v>
      </c>
      <c r="S15" s="65" t="s">
        <v>284</v>
      </c>
      <c r="T15" s="65" t="s">
        <v>281</v>
      </c>
      <c r="V15" s="65"/>
      <c r="W15" s="65" t="s">
        <v>316</v>
      </c>
      <c r="X15" s="65" t="s">
        <v>317</v>
      </c>
      <c r="Y15" s="65" t="s">
        <v>318</v>
      </c>
      <c r="Z15" s="65" t="s">
        <v>284</v>
      </c>
      <c r="AA15" s="65" t="s">
        <v>281</v>
      </c>
    </row>
    <row r="16" spans="1:27" x14ac:dyDescent="0.4">
      <c r="A16" s="65" t="s">
        <v>291</v>
      </c>
      <c r="B16" s="65">
        <v>530</v>
      </c>
      <c r="C16" s="65">
        <v>750</v>
      </c>
      <c r="D16" s="65">
        <v>0</v>
      </c>
      <c r="E16" s="65">
        <v>3000</v>
      </c>
      <c r="F16" s="65">
        <v>926.75476000000003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32.74362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4.8585269999999996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435.07454999999999</v>
      </c>
    </row>
    <row r="23" spans="1:62" x14ac:dyDescent="0.4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324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293</v>
      </c>
      <c r="P24" s="67"/>
      <c r="Q24" s="67"/>
      <c r="R24" s="67"/>
      <c r="S24" s="67"/>
      <c r="T24" s="67"/>
      <c r="V24" s="67" t="s">
        <v>294</v>
      </c>
      <c r="W24" s="67"/>
      <c r="X24" s="67"/>
      <c r="Y24" s="67"/>
      <c r="Z24" s="67"/>
      <c r="AA24" s="67"/>
      <c r="AC24" s="67" t="s">
        <v>295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316</v>
      </c>
      <c r="C25" s="65" t="s">
        <v>317</v>
      </c>
      <c r="D25" s="65" t="s">
        <v>318</v>
      </c>
      <c r="E25" s="65" t="s">
        <v>284</v>
      </c>
      <c r="F25" s="65" t="s">
        <v>281</v>
      </c>
      <c r="H25" s="65"/>
      <c r="I25" s="65" t="s">
        <v>316</v>
      </c>
      <c r="J25" s="65" t="s">
        <v>317</v>
      </c>
      <c r="K25" s="65" t="s">
        <v>318</v>
      </c>
      <c r="L25" s="65" t="s">
        <v>284</v>
      </c>
      <c r="M25" s="65" t="s">
        <v>281</v>
      </c>
      <c r="O25" s="65"/>
      <c r="P25" s="65" t="s">
        <v>316</v>
      </c>
      <c r="Q25" s="65" t="s">
        <v>317</v>
      </c>
      <c r="R25" s="65" t="s">
        <v>318</v>
      </c>
      <c r="S25" s="65" t="s">
        <v>284</v>
      </c>
      <c r="T25" s="65" t="s">
        <v>281</v>
      </c>
      <c r="V25" s="65"/>
      <c r="W25" s="65" t="s">
        <v>316</v>
      </c>
      <c r="X25" s="65" t="s">
        <v>317</v>
      </c>
      <c r="Y25" s="65" t="s">
        <v>318</v>
      </c>
      <c r="Z25" s="65" t="s">
        <v>284</v>
      </c>
      <c r="AA25" s="65" t="s">
        <v>281</v>
      </c>
      <c r="AC25" s="65"/>
      <c r="AD25" s="65" t="s">
        <v>316</v>
      </c>
      <c r="AE25" s="65" t="s">
        <v>317</v>
      </c>
      <c r="AF25" s="65" t="s">
        <v>318</v>
      </c>
      <c r="AG25" s="65" t="s">
        <v>284</v>
      </c>
      <c r="AH25" s="65" t="s">
        <v>281</v>
      </c>
      <c r="AJ25" s="65"/>
      <c r="AK25" s="65" t="s">
        <v>316</v>
      </c>
      <c r="AL25" s="65" t="s">
        <v>317</v>
      </c>
      <c r="AM25" s="65" t="s">
        <v>318</v>
      </c>
      <c r="AN25" s="65" t="s">
        <v>284</v>
      </c>
      <c r="AO25" s="65" t="s">
        <v>281</v>
      </c>
      <c r="AQ25" s="65"/>
      <c r="AR25" s="65" t="s">
        <v>316</v>
      </c>
      <c r="AS25" s="65" t="s">
        <v>317</v>
      </c>
      <c r="AT25" s="65" t="s">
        <v>318</v>
      </c>
      <c r="AU25" s="65" t="s">
        <v>284</v>
      </c>
      <c r="AV25" s="65" t="s">
        <v>281</v>
      </c>
      <c r="AX25" s="65"/>
      <c r="AY25" s="65" t="s">
        <v>316</v>
      </c>
      <c r="AZ25" s="65" t="s">
        <v>317</v>
      </c>
      <c r="BA25" s="65" t="s">
        <v>318</v>
      </c>
      <c r="BB25" s="65" t="s">
        <v>284</v>
      </c>
      <c r="BC25" s="65" t="s">
        <v>281</v>
      </c>
      <c r="BE25" s="65"/>
      <c r="BF25" s="65" t="s">
        <v>316</v>
      </c>
      <c r="BG25" s="65" t="s">
        <v>317</v>
      </c>
      <c r="BH25" s="65" t="s">
        <v>318</v>
      </c>
      <c r="BI25" s="65" t="s">
        <v>284</v>
      </c>
      <c r="BJ25" s="65" t="s">
        <v>281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185.65134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2.0762396000000001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2.0751816999999999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15.74722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1.8003572000000001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818.47590000000002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11.038284000000001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4.5556207000000004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1.9336580999999999</v>
      </c>
    </row>
    <row r="33" spans="1:68" x14ac:dyDescent="0.4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300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303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316</v>
      </c>
      <c r="C35" s="65" t="s">
        <v>317</v>
      </c>
      <c r="D35" s="65" t="s">
        <v>318</v>
      </c>
      <c r="E35" s="65" t="s">
        <v>284</v>
      </c>
      <c r="F35" s="65" t="s">
        <v>281</v>
      </c>
      <c r="H35" s="65"/>
      <c r="I35" s="65" t="s">
        <v>316</v>
      </c>
      <c r="J35" s="65" t="s">
        <v>317</v>
      </c>
      <c r="K35" s="65" t="s">
        <v>318</v>
      </c>
      <c r="L35" s="65" t="s">
        <v>284</v>
      </c>
      <c r="M35" s="65" t="s">
        <v>281</v>
      </c>
      <c r="O35" s="65"/>
      <c r="P35" s="65" t="s">
        <v>316</v>
      </c>
      <c r="Q35" s="65" t="s">
        <v>317</v>
      </c>
      <c r="R35" s="65" t="s">
        <v>318</v>
      </c>
      <c r="S35" s="65" t="s">
        <v>284</v>
      </c>
      <c r="T35" s="65" t="s">
        <v>281</v>
      </c>
      <c r="V35" s="65"/>
      <c r="W35" s="65" t="s">
        <v>316</v>
      </c>
      <c r="X35" s="65" t="s">
        <v>317</v>
      </c>
      <c r="Y35" s="65" t="s">
        <v>318</v>
      </c>
      <c r="Z35" s="65" t="s">
        <v>284</v>
      </c>
      <c r="AA35" s="65" t="s">
        <v>281</v>
      </c>
      <c r="AC35" s="65"/>
      <c r="AD35" s="65" t="s">
        <v>316</v>
      </c>
      <c r="AE35" s="65" t="s">
        <v>317</v>
      </c>
      <c r="AF35" s="65" t="s">
        <v>318</v>
      </c>
      <c r="AG35" s="65" t="s">
        <v>284</v>
      </c>
      <c r="AH35" s="65" t="s">
        <v>281</v>
      </c>
      <c r="AJ35" s="65"/>
      <c r="AK35" s="65" t="s">
        <v>316</v>
      </c>
      <c r="AL35" s="65" t="s">
        <v>317</v>
      </c>
      <c r="AM35" s="65" t="s">
        <v>318</v>
      </c>
      <c r="AN35" s="65" t="s">
        <v>284</v>
      </c>
      <c r="AO35" s="65" t="s">
        <v>281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762.38419999999996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1342.9251999999999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7152.6875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3841.6134999999999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144.01053999999999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181.54310000000001</v>
      </c>
    </row>
    <row r="43" spans="1:68" x14ac:dyDescent="0.4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305</v>
      </c>
      <c r="B44" s="67"/>
      <c r="C44" s="67"/>
      <c r="D44" s="67"/>
      <c r="E44" s="67"/>
      <c r="F44" s="67"/>
      <c r="H44" s="67" t="s">
        <v>306</v>
      </c>
      <c r="I44" s="67"/>
      <c r="J44" s="67"/>
      <c r="K44" s="67"/>
      <c r="L44" s="67"/>
      <c r="M44" s="67"/>
      <c r="O44" s="67" t="s">
        <v>307</v>
      </c>
      <c r="P44" s="67"/>
      <c r="Q44" s="67"/>
      <c r="R44" s="67"/>
      <c r="S44" s="67"/>
      <c r="T44" s="67"/>
      <c r="V44" s="67" t="s">
        <v>308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332</v>
      </c>
      <c r="C45" s="65" t="s">
        <v>333</v>
      </c>
      <c r="D45" s="65" t="s">
        <v>334</v>
      </c>
      <c r="E45" s="65" t="s">
        <v>335</v>
      </c>
      <c r="F45" s="65" t="s">
        <v>336</v>
      </c>
      <c r="H45" s="65"/>
      <c r="I45" s="65" t="s">
        <v>332</v>
      </c>
      <c r="J45" s="65" t="s">
        <v>333</v>
      </c>
      <c r="K45" s="65" t="s">
        <v>334</v>
      </c>
      <c r="L45" s="65" t="s">
        <v>335</v>
      </c>
      <c r="M45" s="65" t="s">
        <v>336</v>
      </c>
      <c r="O45" s="65"/>
      <c r="P45" s="65" t="s">
        <v>332</v>
      </c>
      <c r="Q45" s="65" t="s">
        <v>333</v>
      </c>
      <c r="R45" s="65" t="s">
        <v>334</v>
      </c>
      <c r="S45" s="65" t="s">
        <v>335</v>
      </c>
      <c r="T45" s="65" t="s">
        <v>336</v>
      </c>
      <c r="V45" s="65"/>
      <c r="W45" s="65" t="s">
        <v>332</v>
      </c>
      <c r="X45" s="65" t="s">
        <v>333</v>
      </c>
      <c r="Y45" s="65" t="s">
        <v>334</v>
      </c>
      <c r="Z45" s="65" t="s">
        <v>335</v>
      </c>
      <c r="AA45" s="65" t="s">
        <v>336</v>
      </c>
      <c r="AC45" s="65"/>
      <c r="AD45" s="65" t="s">
        <v>332</v>
      </c>
      <c r="AE45" s="65" t="s">
        <v>333</v>
      </c>
      <c r="AF45" s="65" t="s">
        <v>334</v>
      </c>
      <c r="AG45" s="65" t="s">
        <v>335</v>
      </c>
      <c r="AH45" s="65" t="s">
        <v>336</v>
      </c>
      <c r="AJ45" s="65"/>
      <c r="AK45" s="65" t="s">
        <v>332</v>
      </c>
      <c r="AL45" s="65" t="s">
        <v>333</v>
      </c>
      <c r="AM45" s="65" t="s">
        <v>334</v>
      </c>
      <c r="AN45" s="65" t="s">
        <v>335</v>
      </c>
      <c r="AO45" s="65" t="s">
        <v>336</v>
      </c>
      <c r="AQ45" s="65"/>
      <c r="AR45" s="65" t="s">
        <v>332</v>
      </c>
      <c r="AS45" s="65" t="s">
        <v>333</v>
      </c>
      <c r="AT45" s="65" t="s">
        <v>334</v>
      </c>
      <c r="AU45" s="65" t="s">
        <v>335</v>
      </c>
      <c r="AV45" s="65" t="s">
        <v>336</v>
      </c>
      <c r="AX45" s="65"/>
      <c r="AY45" s="65" t="s">
        <v>332</v>
      </c>
      <c r="AZ45" s="65" t="s">
        <v>333</v>
      </c>
      <c r="BA45" s="65" t="s">
        <v>334</v>
      </c>
      <c r="BB45" s="65" t="s">
        <v>335</v>
      </c>
      <c r="BC45" s="65" t="s">
        <v>336</v>
      </c>
      <c r="BE45" s="65"/>
      <c r="BF45" s="65" t="s">
        <v>332</v>
      </c>
      <c r="BG45" s="65" t="s">
        <v>333</v>
      </c>
      <c r="BH45" s="65" t="s">
        <v>334</v>
      </c>
      <c r="BI45" s="65" t="s">
        <v>335</v>
      </c>
      <c r="BJ45" s="65" t="s">
        <v>336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19.573412000000001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9.6328790000000009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1206.5062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1.623571E-2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3.4004943000000001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159.69300000000001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96.027249999999995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309</v>
      </c>
      <c r="D2" s="61">
        <v>58</v>
      </c>
      <c r="E2" s="61">
        <v>1660.991</v>
      </c>
      <c r="F2" s="61">
        <v>220.11457999999999</v>
      </c>
      <c r="G2" s="61">
        <v>56.563811999999999</v>
      </c>
      <c r="H2" s="61">
        <v>40.539318000000002</v>
      </c>
      <c r="I2" s="61">
        <v>16.024491999999999</v>
      </c>
      <c r="J2" s="61">
        <v>73.127655000000004</v>
      </c>
      <c r="K2" s="61">
        <v>41.327033999999998</v>
      </c>
      <c r="L2" s="61">
        <v>31.800619999999999</v>
      </c>
      <c r="M2" s="61">
        <v>35.730330000000002</v>
      </c>
      <c r="N2" s="61">
        <v>4.29596</v>
      </c>
      <c r="O2" s="61">
        <v>20.502448999999999</v>
      </c>
      <c r="P2" s="61">
        <v>1331.4077</v>
      </c>
      <c r="Q2" s="61">
        <v>31.557290999999999</v>
      </c>
      <c r="R2" s="61">
        <v>926.75476000000003</v>
      </c>
      <c r="S2" s="61">
        <v>142.14417</v>
      </c>
      <c r="T2" s="61">
        <v>9415.3220000000001</v>
      </c>
      <c r="U2" s="61">
        <v>4.8585269999999996</v>
      </c>
      <c r="V2" s="61">
        <v>32.74362</v>
      </c>
      <c r="W2" s="61">
        <v>435.07454999999999</v>
      </c>
      <c r="X2" s="61">
        <v>185.65134</v>
      </c>
      <c r="Y2" s="61">
        <v>2.0762396000000001</v>
      </c>
      <c r="Z2" s="61">
        <v>2.0751816999999999</v>
      </c>
      <c r="AA2" s="61">
        <v>15.74722</v>
      </c>
      <c r="AB2" s="61">
        <v>1.8003572000000001</v>
      </c>
      <c r="AC2" s="61">
        <v>818.47590000000002</v>
      </c>
      <c r="AD2" s="61">
        <v>11.038284000000001</v>
      </c>
      <c r="AE2" s="61">
        <v>4.5556207000000004</v>
      </c>
      <c r="AF2" s="61">
        <v>1.9336580999999999</v>
      </c>
      <c r="AG2" s="61">
        <v>762.38419999999996</v>
      </c>
      <c r="AH2" s="61">
        <v>490.10809999999998</v>
      </c>
      <c r="AI2" s="61">
        <v>272.27611999999999</v>
      </c>
      <c r="AJ2" s="61">
        <v>1342.9251999999999</v>
      </c>
      <c r="AK2" s="61">
        <v>7152.6875</v>
      </c>
      <c r="AL2" s="61">
        <v>144.01053999999999</v>
      </c>
      <c r="AM2" s="61">
        <v>3841.6134999999999</v>
      </c>
      <c r="AN2" s="61">
        <v>181.54310000000001</v>
      </c>
      <c r="AO2" s="61">
        <v>19.573412000000001</v>
      </c>
      <c r="AP2" s="61">
        <v>15.510543</v>
      </c>
      <c r="AQ2" s="61">
        <v>4.0628685999999998</v>
      </c>
      <c r="AR2" s="61">
        <v>9.6328790000000009</v>
      </c>
      <c r="AS2" s="61">
        <v>1206.5062</v>
      </c>
      <c r="AT2" s="61">
        <v>1.623571E-2</v>
      </c>
      <c r="AU2" s="61">
        <v>3.4004943000000001</v>
      </c>
      <c r="AV2" s="61">
        <v>159.69300000000001</v>
      </c>
      <c r="AW2" s="61">
        <v>96.027249999999995</v>
      </c>
      <c r="AX2" s="61">
        <v>0.24755849999999999</v>
      </c>
      <c r="AY2" s="61">
        <v>1.3002218999999999</v>
      </c>
      <c r="AZ2" s="61">
        <v>568.07079999999996</v>
      </c>
      <c r="BA2" s="61">
        <v>52.311802</v>
      </c>
      <c r="BB2" s="61">
        <v>12.284278</v>
      </c>
      <c r="BC2" s="61">
        <v>16.331586999999999</v>
      </c>
      <c r="BD2" s="61">
        <v>23.686641999999999</v>
      </c>
      <c r="BE2" s="61">
        <v>1.5758593000000001</v>
      </c>
      <c r="BF2" s="61">
        <v>7.9325457000000004</v>
      </c>
      <c r="BG2" s="61">
        <v>2.7754896000000001E-3</v>
      </c>
      <c r="BH2" s="61">
        <v>1.3660353E-2</v>
      </c>
      <c r="BI2" s="61">
        <v>1.0358556E-2</v>
      </c>
      <c r="BJ2" s="61">
        <v>5.4701485000000001E-2</v>
      </c>
      <c r="BK2" s="61">
        <v>2.1349920000000001E-4</v>
      </c>
      <c r="BL2" s="61">
        <v>0.22584529</v>
      </c>
      <c r="BM2" s="61">
        <v>3.1206347999999999</v>
      </c>
      <c r="BN2" s="61">
        <v>0.90364339999999999</v>
      </c>
      <c r="BO2" s="61">
        <v>68.607640000000004</v>
      </c>
      <c r="BP2" s="61">
        <v>10.462901</v>
      </c>
      <c r="BQ2" s="61">
        <v>21.670719999999999</v>
      </c>
      <c r="BR2" s="61">
        <v>92.138549999999995</v>
      </c>
      <c r="BS2" s="61">
        <v>42.260649999999998</v>
      </c>
      <c r="BT2" s="61">
        <v>11.448124</v>
      </c>
      <c r="BU2" s="61">
        <v>0.25667319999999999</v>
      </c>
      <c r="BV2" s="61">
        <v>3.4837269999999997E-2</v>
      </c>
      <c r="BW2" s="61">
        <v>0.80378485</v>
      </c>
      <c r="BX2" s="61">
        <v>1.3924665000000001</v>
      </c>
      <c r="BY2" s="61">
        <v>0.1571023</v>
      </c>
      <c r="BZ2" s="61">
        <v>7.7313030000000001E-4</v>
      </c>
      <c r="CA2" s="61">
        <v>2.2541473000000001</v>
      </c>
      <c r="CB2" s="61">
        <v>1.0828018999999999E-2</v>
      </c>
      <c r="CC2" s="61">
        <v>9.0695719999999994E-2</v>
      </c>
      <c r="CD2" s="61">
        <v>1.713795</v>
      </c>
      <c r="CE2" s="61">
        <v>8.3353244000000007E-2</v>
      </c>
      <c r="CF2" s="61">
        <v>0.31430846000000001</v>
      </c>
      <c r="CG2" s="61">
        <v>4.9500000000000003E-7</v>
      </c>
      <c r="CH2" s="61">
        <v>3.0745049999999999E-2</v>
      </c>
      <c r="CI2" s="61">
        <v>2.5328759999999999E-3</v>
      </c>
      <c r="CJ2" s="61">
        <v>4.0326269999999997</v>
      </c>
      <c r="CK2" s="61">
        <v>1.790019E-2</v>
      </c>
      <c r="CL2" s="61">
        <v>2.8354104000000002</v>
      </c>
      <c r="CM2" s="61">
        <v>3.0900368999999999</v>
      </c>
      <c r="CN2" s="61">
        <v>2230.1853000000001</v>
      </c>
      <c r="CO2" s="61">
        <v>3968.259</v>
      </c>
      <c r="CP2" s="61">
        <v>2899.4520000000002</v>
      </c>
      <c r="CQ2" s="61">
        <v>867.9615</v>
      </c>
      <c r="CR2" s="61">
        <v>514.27215999999999</v>
      </c>
      <c r="CS2" s="61">
        <v>294.56277</v>
      </c>
      <c r="CT2" s="61">
        <v>2328.299</v>
      </c>
      <c r="CU2" s="61">
        <v>1588.6790000000001</v>
      </c>
      <c r="CV2" s="61">
        <v>838.62639999999999</v>
      </c>
      <c r="CW2" s="61">
        <v>1869.3086000000001</v>
      </c>
      <c r="CX2" s="61">
        <v>550.86210000000005</v>
      </c>
      <c r="CY2" s="61">
        <v>2599.8371999999999</v>
      </c>
      <c r="CZ2" s="61">
        <v>1420.5436</v>
      </c>
      <c r="DA2" s="61">
        <v>3810.6826000000001</v>
      </c>
      <c r="DB2" s="61">
        <v>3032.8726000000001</v>
      </c>
      <c r="DC2" s="61">
        <v>5833.3810000000003</v>
      </c>
      <c r="DD2" s="61">
        <v>9395.4699999999993</v>
      </c>
      <c r="DE2" s="61">
        <v>2052.9448000000002</v>
      </c>
      <c r="DF2" s="61">
        <v>3129.2096999999999</v>
      </c>
      <c r="DG2" s="61">
        <v>2182.7080000000001</v>
      </c>
      <c r="DH2" s="61">
        <v>153.33010999999999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52.311802</v>
      </c>
      <c r="B6">
        <f>BB2</f>
        <v>12.284278</v>
      </c>
      <c r="C6">
        <f>BC2</f>
        <v>16.331586999999999</v>
      </c>
      <c r="D6">
        <f>BD2</f>
        <v>23.686641999999999</v>
      </c>
    </row>
    <row r="7" spans="1:113" x14ac:dyDescent="0.4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" sqref="G2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22605</v>
      </c>
      <c r="C2" s="56">
        <f ca="1">YEAR(TODAY())-YEAR(B2)+IF(TODAY()&gt;=DATE(YEAR(TODAY()),MONTH(B2),DAY(B2)),0,-1)</f>
        <v>58</v>
      </c>
      <c r="E2" s="52">
        <v>173.3</v>
      </c>
      <c r="F2" s="53" t="s">
        <v>39</v>
      </c>
      <c r="G2" s="52">
        <v>69</v>
      </c>
      <c r="H2" s="51" t="s">
        <v>41</v>
      </c>
      <c r="I2" s="72">
        <f>ROUND(G3/E3^2,1)</f>
        <v>23</v>
      </c>
    </row>
    <row r="3" spans="1:9" x14ac:dyDescent="0.4">
      <c r="E3" s="51">
        <f>E2/100</f>
        <v>1.7330000000000001</v>
      </c>
      <c r="F3" s="51" t="s">
        <v>40</v>
      </c>
      <c r="G3" s="51">
        <f>G2</f>
        <v>69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J4" sqref="J4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신동호, ID : H1310086)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17일 14:36:55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J13" sqref="J13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310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173.3</v>
      </c>
      <c r="L12" s="124"/>
      <c r="M12" s="117">
        <f>'개인정보 및 신체계측 입력'!G2</f>
        <v>69</v>
      </c>
      <c r="N12" s="118"/>
      <c r="O12" s="113" t="s">
        <v>271</v>
      </c>
      <c r="P12" s="107"/>
      <c r="Q12" s="90">
        <f>'개인정보 및 신체계측 입력'!I2</f>
        <v>23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신동호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62.924999999999997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16.170000000000002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20.905000000000001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24.3</v>
      </c>
      <c r="L72" s="36" t="s">
        <v>53</v>
      </c>
      <c r="M72" s="36">
        <f>ROUND('DRIs DATA'!K8,1)</f>
        <v>8.4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123.57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272.86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185.65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120.02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95.3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476.85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195.73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2020-07-17T07:51:20Z</dcterms:modified>
</cp:coreProperties>
</file>