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<sst xmlns="http://schemas.openxmlformats.org/spreadsheetml/2006/main" count="692" uniqueCount="348">
  <si>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</si>
  <si>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</si>
  <si>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</si>
  <si>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</si>
  <si>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</si>
  <si>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</si>
  <si>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</si>
  <si>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</si>
  <si>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</si>
  <si>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</si>
  <si>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</si>
  <si>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</si>
  <si>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</si>
  <si>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</si>
  <si>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</si>
  <si>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</si>
  <si>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</si>
  <si>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</si>
  <si>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</si>
  <si>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</si>
  <si>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</si>
  <si>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</si>
  <si>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</si>
  <si>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</si>
  <si>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</si>
  <si>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</si>
  <si>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</si>
  <si>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</si>
  <si>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</si>
  <si>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</si>
  <si>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</si>
  <si>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</si>
  <si>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</si>
  <si>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</si>
  <si>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</si>
  <si>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</si>
  <si>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</si>
  <si>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</si>
  <si>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</si>
  <si>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</si>
  <si>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</si>
  <si>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</si>
  <si>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</si>
  <si>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</si>
  <si>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</si>
  <si>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</si>
  <si>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</si>
  <si>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</si>
  <si>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</si>
  <si>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</si>
  <si>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</si>
  <si>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</si>
  <si>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</si>
  <si>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</si>
  <si>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</si>
  <si>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</si>
  <si>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</si>
  <si>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</si>
  <si>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</si>
  <si>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</si>
  <si>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</si>
  <si>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</si>
  <si>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</si>
  <si>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</si>
  <si>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</si>
  <si>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</si>
  <si>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</si>
  <si>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</si>
  <si>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</si>
  <si>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</si>
  <si>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</si>
  <si>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</si>
  <si>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</si>
  <si>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</si>
  <si>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</si>
  <si>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</si>
  <si>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</si>
  <si>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</si>
  <si>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</si>
  <si>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</si>
  <si>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</si>
  <si>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</si>
  <si>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</si>
  <si>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</si>
  <si>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</si>
  <si>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</si>
  <si>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</si>
  <si>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</si>
  <si>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</si>
  <si>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</si>
  <si>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</si>
  <si>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</si>
  <si>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</si>
  <si>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</si>
  <si>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</si>
  <si>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</si>
  <si>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</si>
  <si>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</si>
  <si>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</si>
  <si>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</si>
  <si>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</si>
  <si>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</si>
  <si>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</si>
  <si>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</si>
  <si>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</si>
  <si>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</si>
  <si>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</si>
  <si>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</si>
  <si>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</si>
  <si>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</si>
  <si>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</si>
  <si>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</si>
  <si>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</si>
  <si>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</si>
  <si>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</si>
  <si>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</si>
  <si>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</si>
  <si>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</si>
  <si>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</si>
  <si>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</si>
  <si>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</si>
  <si>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</si>
  <si>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</si>
  <si>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</si>
  <si>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</si>
  <si>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</si>
  <si>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</si>
  <si>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</si>
  <si>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</si>
  <si>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</si>
  <si>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</si>
  <si>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</si>
  <si>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</si>
  <si>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</si>
  <si>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</si>
  <si>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</si>
  <si>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</si>
  <si>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</si>
  <si>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</si>
  <si>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</si>
  <si>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</si>
  <si>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</si>
  <si>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</si>
  <si>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</si>
  <si>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</si>
  <si>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</si>
  <si>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</si>
  <si>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</si>
  <si>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</si>
  <si>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</si>
  <si>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</si>
  <si>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</si>
  <si>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</si>
  <si>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</si>
  <si>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</si>
  <si>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</si>
  <si>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</si>
  <si>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</si>
  <si>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</si>
  <si>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</si>
  <si>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</si>
  <si>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</si>
  <si>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</si>
  <si>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</si>
  <si>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</si>
  <si>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</si>
  <si>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</si>
  <si>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</si>
  <si>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</si>
  <si>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</si>
  <si>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</si>
  <si>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</si>
  <si>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</si>
  <si>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</si>
  <si>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</si>
  <si>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</si>
  <si>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</si>
  <si>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</si>
  <si>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</si>
  <si>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</si>
  <si>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</si>
  <si>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</si>
  <si>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</si>
  <si>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</si>
  <si>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</si>
  <si>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</si>
  <si>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</si>
  <si>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</si>
  <si>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</si>
  <si>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</si>
  <si>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</si>
  <si>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</si>
  <si>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</si>
  <si>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</si>
  <si>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</si>
  <si>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</si>
  <si>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</si>
  <si>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</si>
  <si>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</si>
  <si>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</si>
  <si>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</si>
  <si>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</si>
  <si>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</si>
  <si>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</si>
  <si>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</si>
  <si>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</si>
  <si>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</si>
  <si>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</si>
  <si>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</si>
  <si>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</si>
  <si>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</si>
  <si>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</si>
  <si>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</si>
  <si>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</si>
  <si>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</si>
  <si>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</si>
  <si>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</si>
  <si>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</si>
  <si>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</si>
  <si>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</si>
  <si>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</si>
  <si>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</si>
  <si>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</si>
  <si>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</si>
  <si>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</si>
  <si>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</si>
  <si>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</si>
  <si>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</si>
  <si>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</si>
  <si>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</si>
  <si>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</si>
  <si>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</si>
  <si>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</si>
  <si>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</si>
  <si>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</si>
  <si>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</si>
  <si>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</si>
  <si>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</si>
  <si>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</si>
  <si>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</si>
  <si>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</si>
  <si>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</si>
  <si>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</si>
  <si>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</si>
  <si>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</si>
  <si>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</si>
  <si>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</si>
  <si>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</si>
  <si>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</si>
  <si>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</si>
  <si>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</si>
  <si>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</si>
  <si>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</si>
  <si>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</si>
  <si>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</si>
  <si>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</si>
  <si>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</si>
  <si>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</si>
  <si>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</si>
  <si>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</si>
  <si>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</si>
  <si>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</si>
  <si>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</si>
  <si>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</si>
  <si>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</si>
  <si>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</si>
  <si>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</si>
  <si>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</si>
  <si>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</si>
  <si>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</si>
  <si>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</si>
  <si>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</si>
  <si>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</si>
  <si>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</si>
  <si>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</si>
  <si>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</si>
  <si>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</si>
  <si>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</si>
  <si>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</si>
  <si>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</si>
  <si>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</si>
  <si>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</si>
  <si>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</si>
  <si>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</si>
  <si>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</si>
  <si>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</si>
  <si>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</si>
  <si>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</si>
  <si>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</si>
  <si>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</si>
  <si>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</si>
  <si>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</si>
  <si>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</si>
  <si>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</si>
  <si>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섭취비율</t>
    <phoneticPr fontId="1" type="noConversion"/>
  </si>
  <si>
    <t>수용성 비타민</t>
    <phoneticPr fontId="1" type="noConversion"/>
  </si>
  <si>
    <t>엽산(μg DFE/일)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</si>
  <si>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</si>
  <si>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</si>
  <si>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</si>
  <si>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</si>
  <si>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</si>
  <si>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</si>
  <si>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</si>
  <si>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</si>
  <si>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</si>
  <si>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지방</t>
    <phoneticPr fontId="1" type="noConversion"/>
  </si>
  <si>
    <t>n-6불포화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</si>
  <si>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</si>
  <si>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</si>
  <si>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</si>
  <si>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</si>
  <si>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</si>
  <si>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</si>
  <si>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</si>
  <si>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비타민B6</t>
    <phoneticPr fontId="1" type="noConversion"/>
  </si>
  <si>
    <t>(설문지 : FFQ 95문항 설문지, 사용자 : 박한규, ID : H1310088)</t>
  </si>
  <si>
    <t>출력시각</t>
    <phoneticPr fontId="1" type="noConversion"/>
  </si>
  <si>
    <t>2020년 09월 21일 13:55:25</t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</si>
  <si>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</si>
  <si>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</si>
  <si>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</si>
  <si>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단백질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</si>
  <si>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</si>
  <si>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</si>
  <si>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</si>
  <si>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</si>
  <si>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</si>
  <si>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</si>
  <si>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</si>
  <si>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</si>
  <si>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</si>
  <si>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</si>
  <si>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</si>
  <si>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충분섭취량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</si>
  <si>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</si>
  <si>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</si>
  <si>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</si>
  <si>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</si>
  <si>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</si>
  <si>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</si>
  <si>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</si>
  <si>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미량 무기질</t>
    <phoneticPr fontId="1" type="noConversion"/>
  </si>
  <si>
    <t>불소</t>
    <phoneticPr fontId="1" type="noConversion"/>
  </si>
  <si>
    <t>요오드</t>
    <phoneticPr fontId="1" type="noConversion"/>
  </si>
  <si>
    <t>크롬(ug/일)</t>
    <phoneticPr fontId="1" type="noConversion"/>
  </si>
  <si>
    <t>H1310088</t>
  </si>
  <si>
    <t>박한규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</si>
</sst>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118.11163999999999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7490464"/>
        <c:axId val="127489680"/>
      </c:barChart>
      <c:catAx>
        <c:axId val="1274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489680"/>
        <c:crosses val="autoZero"/>
        <c:auto val="1"/>
        <c:lblAlgn val="ctr"/>
        <c:lblOffset val="100"/>
        <c:noMultiLvlLbl val="0"/>
      </c:catAx>
      <c:valAx>
        <c:axId val="12748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74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3.4458476999999998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3696"/>
        <c:axId val="477682912"/>
      </c:barChart>
      <c:catAx>
        <c:axId val="47768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2912"/>
        <c:crosses val="autoZero"/>
        <c:auto val="1"/>
        <c:lblAlgn val="ctr"/>
        <c:lblOffset val="100"/>
        <c:noMultiLvlLbl val="0"/>
      </c:catAx>
      <c:valAx>
        <c:axId val="47768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1.9767805000000001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4088"/>
        <c:axId val="477684480"/>
      </c:barChart>
      <c:catAx>
        <c:axId val="47768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4480"/>
        <c:crosses val="autoZero"/>
        <c:auto val="1"/>
        <c:lblAlgn val="ctr"/>
        <c:lblOffset val="100"/>
        <c:noMultiLvlLbl val="0"/>
      </c:catAx>
      <c:valAx>
        <c:axId val="47768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2018.8448000000001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6048"/>
        <c:axId val="477679384"/>
      </c:barChart>
      <c:catAx>
        <c:axId val="4776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79384"/>
        <c:crosses val="autoZero"/>
        <c:auto val="1"/>
        <c:lblAlgn val="ctr"/>
        <c:lblOffset val="100"/>
        <c:noMultiLvlLbl val="0"/>
      </c:catAx>
      <c:valAx>
        <c:axId val="47767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4671.4165000000003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5656"/>
        <c:axId val="477686440"/>
      </c:barChart>
      <c:catAx>
        <c:axId val="4776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6440"/>
        <c:crosses val="autoZero"/>
        <c:auto val="1"/>
        <c:lblAlgn val="ctr"/>
        <c:lblOffset val="100"/>
        <c:noMultiLvlLbl val="0"/>
      </c:catAx>
      <c:valAx>
        <c:axId val="477686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231.06638000000001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0168"/>
        <c:axId val="477680952"/>
      </c:barChart>
      <c:catAx>
        <c:axId val="47768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0952"/>
        <c:crosses val="autoZero"/>
        <c:auto val="1"/>
        <c:lblAlgn val="ctr"/>
        <c:lblOffset val="100"/>
        <c:noMultiLvlLbl val="0"/>
      </c:catAx>
      <c:valAx>
        <c:axId val="47768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195.07181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74192"/>
        <c:axId val="477974584"/>
      </c:barChart>
      <c:catAx>
        <c:axId val="47797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74584"/>
        <c:crosses val="autoZero"/>
        <c:auto val="1"/>
        <c:lblAlgn val="ctr"/>
        <c:lblOffset val="100"/>
        <c:noMultiLvlLbl val="0"/>
      </c:catAx>
      <c:valAx>
        <c:axId val="47797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7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19.801359999999999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75368"/>
        <c:axId val="477974976"/>
      </c:barChart>
      <c:catAx>
        <c:axId val="47797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74976"/>
        <c:crosses val="autoZero"/>
        <c:auto val="1"/>
        <c:lblAlgn val="ctr"/>
        <c:lblOffset val="100"/>
        <c:noMultiLvlLbl val="0"/>
      </c:catAx>
      <c:valAx>
        <c:axId val="477974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7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1138.6886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72624"/>
        <c:axId val="477976152"/>
      </c:barChart>
      <c:catAx>
        <c:axId val="4779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76152"/>
        <c:crosses val="autoZero"/>
        <c:auto val="1"/>
        <c:lblAlgn val="ctr"/>
        <c:lblOffset val="100"/>
        <c:noMultiLvlLbl val="0"/>
      </c:catAx>
      <c:valAx>
        <c:axId val="477976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7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0.12745302999999999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73408"/>
        <c:axId val="478302528"/>
      </c:barChart>
      <c:catAx>
        <c:axId val="4779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02528"/>
        <c:crosses val="autoZero"/>
        <c:auto val="1"/>
        <c:lblAlgn val="ctr"/>
        <c:lblOffset val="100"/>
        <c:noMultiLvlLbl val="0"/>
      </c:catAx>
      <c:valAx>
        <c:axId val="47830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6.1217527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05664"/>
        <c:axId val="478300176"/>
      </c:barChart>
      <c:catAx>
        <c:axId val="4783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00176"/>
        <c:crosses val="autoZero"/>
        <c:auto val="1"/>
        <c:lblAlgn val="ctr"/>
        <c:lblOffset val="100"/>
        <c:noMultiLvlLbl val="0"/>
      </c:catAx>
      <c:valAx>
        <c:axId val="47830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38.062508000000001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3936"/>
        <c:axId val="476580208"/>
      </c:barChart>
      <c:catAx>
        <c:axId val="47657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80208"/>
        <c:crosses val="autoZero"/>
        <c:auto val="1"/>
        <c:lblAlgn val="ctr"/>
        <c:lblOffset val="100"/>
        <c:noMultiLvlLbl val="0"/>
      </c:catAx>
      <c:valAx>
        <c:axId val="476580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634.19182999999998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02920"/>
        <c:axId val="478304096"/>
      </c:barChart>
      <c:catAx>
        <c:axId val="47830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04096"/>
        <c:crosses val="autoZero"/>
        <c:auto val="1"/>
        <c:lblAlgn val="ctr"/>
        <c:lblOffset val="100"/>
        <c:noMultiLvlLbl val="0"/>
      </c:catAx>
      <c:valAx>
        <c:axId val="4783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0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144.93176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99392"/>
        <c:axId val="478304880"/>
      </c:barChart>
      <c:catAx>
        <c:axId val="4782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04880"/>
        <c:crosses val="autoZero"/>
        <c:auto val="1"/>
        <c:lblAlgn val="ctr"/>
        <c:lblOffset val="100"/>
        <c:noMultiLvlLbl val="0"/>
      </c:catAx>
      <c:valAx>
        <c:axId val="47830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3.7669999999999999</c:v>
                </c:pt>
                <c:pt idx="1">
                  <c:v>6.7750000000000004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303704"/>
        <c:axId val="478299000"/>
      </c:barChart>
      <c:catAx>
        <c:axId val="47830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99000"/>
        <c:crosses val="autoZero"/>
        <c:auto val="1"/>
        <c:lblAlgn val="ctr"/>
        <c:lblOffset val="100"/>
        <c:noMultiLvlLbl val="0"/>
      </c:catAx>
      <c:valAx>
        <c:axId val="47829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0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16.653041999999999</c:v>
                </c:pt>
                <c:pt idx="1">
                  <c:v>17.569759999999999</c:v>
                </c:pt>
                <c:pt idx="2">
                  <c:v>16.413435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758.54265999999996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04488"/>
        <c:axId val="478298608"/>
      </c:barChart>
      <c:catAx>
        <c:axId val="47830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98608"/>
        <c:crosses val="autoZero"/>
        <c:auto val="1"/>
        <c:lblAlgn val="ctr"/>
        <c:lblOffset val="100"/>
        <c:noMultiLvlLbl val="0"/>
      </c:catAx>
      <c:valAx>
        <c:axId val="478298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0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20.789674999999999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00960"/>
        <c:axId val="478302136"/>
      </c:barChart>
      <c:catAx>
        <c:axId val="47830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02136"/>
        <c:crosses val="autoZero"/>
        <c:auto val="1"/>
        <c:lblAlgn val="ctr"/>
        <c:lblOffset val="100"/>
        <c:noMultiLvlLbl val="0"/>
      </c:catAx>
      <c:valAx>
        <c:axId val="47830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75.811000000000007</c:v>
                </c:pt>
                <c:pt idx="1">
                  <c:v>8.1210000000000004</c:v>
                </c:pt>
                <c:pt idx="2">
                  <c:v>16.068000000000001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265368"/>
        <c:axId val="479269288"/>
      </c:barChart>
      <c:catAx>
        <c:axId val="47926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9288"/>
        <c:crosses val="autoZero"/>
        <c:auto val="1"/>
        <c:lblAlgn val="ctr"/>
        <c:lblOffset val="100"/>
        <c:noMultiLvlLbl val="0"/>
      </c:catAx>
      <c:valAx>
        <c:axId val="47926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3495.7170000000001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6152"/>
        <c:axId val="479270072"/>
      </c:barChart>
      <c:catAx>
        <c:axId val="47926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70072"/>
        <c:crosses val="autoZero"/>
        <c:auto val="1"/>
        <c:lblAlgn val="ctr"/>
        <c:lblOffset val="100"/>
        <c:noMultiLvlLbl val="0"/>
      </c:catAx>
      <c:valAx>
        <c:axId val="47927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132.45249999999999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71248"/>
        <c:axId val="479268504"/>
      </c:barChart>
      <c:catAx>
        <c:axId val="47927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8504"/>
        <c:crosses val="autoZero"/>
        <c:auto val="1"/>
        <c:lblAlgn val="ctr"/>
        <c:lblOffset val="100"/>
        <c:noMultiLvlLbl val="0"/>
      </c:catAx>
      <c:valAx>
        <c:axId val="47926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7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846.91639999999995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7720"/>
        <c:axId val="479263800"/>
      </c:barChart>
      <c:catAx>
        <c:axId val="47926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3800"/>
        <c:crosses val="autoZero"/>
        <c:auto val="1"/>
        <c:lblAlgn val="ctr"/>
        <c:lblOffset val="100"/>
        <c:noMultiLvlLbl val="0"/>
      </c:catAx>
      <c:valAx>
        <c:axId val="47926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4.2628440000000003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9424"/>
        <c:axId val="476575504"/>
      </c:barChart>
      <c:catAx>
        <c:axId val="4765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75504"/>
        <c:crosses val="autoZero"/>
        <c:auto val="1"/>
        <c:lblAlgn val="ctr"/>
        <c:lblOffset val="100"/>
        <c:noMultiLvlLbl val="0"/>
      </c:catAx>
      <c:valAx>
        <c:axId val="47657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7884.4477999999999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4584"/>
        <c:axId val="479265760"/>
      </c:barChart>
      <c:catAx>
        <c:axId val="47926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5760"/>
        <c:crosses val="autoZero"/>
        <c:auto val="1"/>
        <c:lblAlgn val="ctr"/>
        <c:lblOffset val="100"/>
        <c:noMultiLvlLbl val="0"/>
      </c:catAx>
      <c:valAx>
        <c:axId val="47926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25.736816000000001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6544"/>
        <c:axId val="479266936"/>
      </c:barChart>
      <c:catAx>
        <c:axId val="47926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266936"/>
        <c:crosses val="autoZero"/>
        <c:auto val="1"/>
        <c:lblAlgn val="ctr"/>
        <c:lblOffset val="100"/>
        <c:noMultiLvlLbl val="0"/>
      </c:catAx>
      <c:valAx>
        <c:axId val="47926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2.7369927999999999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267328"/>
        <c:axId val="479523720"/>
      </c:barChart>
      <c:catAx>
        <c:axId val="47926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523720"/>
        <c:crosses val="autoZero"/>
        <c:auto val="1"/>
        <c:lblAlgn val="ctr"/>
        <c:lblOffset val="100"/>
        <c:noMultiLvlLbl val="0"/>
      </c:catAx>
      <c:valAx>
        <c:axId val="47952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2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342.38929999999999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5896"/>
        <c:axId val="476581384"/>
      </c:barChart>
      <c:catAx>
        <c:axId val="47657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81384"/>
        <c:crosses val="autoZero"/>
        <c:auto val="1"/>
        <c:lblAlgn val="ctr"/>
        <c:lblOffset val="100"/>
        <c:noMultiLvlLbl val="0"/>
      </c:catAx>
      <c:valAx>
        <c:axId val="47658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2.1716850000000001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8640"/>
        <c:axId val="476576680"/>
      </c:barChart>
      <c:catAx>
        <c:axId val="47657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76680"/>
        <c:crosses val="autoZero"/>
        <c:auto val="1"/>
        <c:lblAlgn val="ctr"/>
        <c:lblOffset val="100"/>
        <c:noMultiLvlLbl val="0"/>
      </c:catAx>
      <c:valAx>
        <c:axId val="47657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26.978676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7072"/>
        <c:axId val="476580600"/>
      </c:barChart>
      <c:catAx>
        <c:axId val="47657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80600"/>
        <c:crosses val="autoZero"/>
        <c:auto val="1"/>
        <c:lblAlgn val="ctr"/>
        <c:lblOffset val="100"/>
        <c:noMultiLvlLbl val="0"/>
      </c:catAx>
      <c:valAx>
        <c:axId val="47658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2.7369927999999999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4720"/>
        <c:axId val="476578248"/>
      </c:barChart>
      <c:catAx>
        <c:axId val="4765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78248"/>
        <c:crosses val="autoZero"/>
        <c:auto val="1"/>
        <c:lblAlgn val="ctr"/>
        <c:lblOffset val="100"/>
        <c:noMultiLvlLbl val="0"/>
      </c:catAx>
      <c:valAx>
        <c:axId val="4765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792.42560000000003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75112"/>
        <c:axId val="477685264"/>
      </c:barChart>
      <c:catAx>
        <c:axId val="47657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5264"/>
        <c:crosses val="autoZero"/>
        <c:auto val="1"/>
        <c:lblAlgn val="ctr"/>
        <c:lblOffset val="100"/>
        <c:noMultiLvlLbl val="0"/>
      </c:catAx>
      <c:valAx>
        <c:axId val="47768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7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14.954627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83304"/>
        <c:axId val="477684872"/>
      </c:barChart>
      <c:catAx>
        <c:axId val="47768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4872"/>
        <c:crosses val="autoZero"/>
        <c:auto val="1"/>
        <c:lblAlgn val="ctr"/>
        <c:lblOffset val="100"/>
        <c:noMultiLvlLbl val="0"/>
      </c:catAx>
      <c:valAx>
        <c:axId val="4776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8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박한규, ID : H1310088)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13:55:25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3495.7170000000001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118.11163999999999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38.062508000000001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75.811000000000007</v>
      </c>
      <c r="G8" s="59">
        <f>'DRIs DATA 입력'!G8</f>
        <v>8.1210000000000004</v>
      </c>
      <c r="H8" s="59">
        <f>'DRIs DATA 입력'!H8</f>
        <v>16.068000000000001</v>
      </c>
      <c r="I8" s="46"/>
      <c r="J8" s="59" t="s">
        <v>216</v>
      </c>
      <c r="K8" s="59">
        <f>'DRIs DATA 입력'!K8</f>
        <v>3.7669999999999999</v>
      </c>
      <c r="L8" s="59">
        <f>'DRIs DATA 입력'!L8</f>
        <v>6.7750000000000004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758.54265999999996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20.789674999999999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4.2628440000000003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342.38929999999999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132.45249999999999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2.8621116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2.1716850000000001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26.978676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2.7369927999999999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792.42560000000003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14.954627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3.4458476999999998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1.9767805000000001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846.91639999999995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2018.8448000000001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7884.4477999999999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4671.4165000000003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231.06638000000001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195.07181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25.736816000000001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19.801359999999999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1138.6886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0.12745302999999999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6.1217527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634.19182999999998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144.93176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316</v>
      </c>
      <c r="G1" s="62" t="s">
        <v>317</v>
      </c>
      <c r="H1" s="61" t="s">
        <v>318</v>
      </c>
    </row>
    <row r="3" spans="1:27" x14ac:dyDescent="0.3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319</v>
      </c>
      <c r="F4" s="67"/>
      <c r="G4" s="67"/>
      <c r="H4" s="68"/>
      <c r="J4" s="66" t="s">
        <v>320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321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276</v>
      </c>
      <c r="E5" s="65"/>
      <c r="F5" s="65" t="s">
        <v>50</v>
      </c>
      <c r="G5" s="65" t="s">
        <v>306</v>
      </c>
      <c r="H5" s="65" t="s">
        <v>322</v>
      </c>
      <c r="J5" s="65"/>
      <c r="K5" s="65" t="s">
        <v>277</v>
      </c>
      <c r="L5" s="65" t="s">
        <v>307</v>
      </c>
      <c r="N5" s="65"/>
      <c r="O5" s="65" t="s">
        <v>292</v>
      </c>
      <c r="P5" s="65" t="s">
        <v>323</v>
      </c>
      <c r="Q5" s="65" t="s">
        <v>302</v>
      </c>
      <c r="R5" s="65" t="s">
        <v>324</v>
      </c>
      <c r="S5" s="65" t="s">
        <v>325</v>
      </c>
      <c r="U5" s="65"/>
      <c r="V5" s="65" t="s">
        <v>326</v>
      </c>
      <c r="W5" s="65" t="s">
        <v>301</v>
      </c>
      <c r="X5" s="65" t="s">
        <v>302</v>
      </c>
      <c r="Y5" s="65" t="s">
        <v>278</v>
      </c>
      <c r="Z5" s="65" t="s">
        <v>276</v>
      </c>
    </row>
    <row r="6" spans="1:27" x14ac:dyDescent="0.3">
      <c r="A6" s="65" t="s">
        <v>327</v>
      </c>
      <c r="B6" s="65">
        <v>2400</v>
      </c>
      <c r="C6" s="65">
        <v>3495.7170000000001</v>
      </c>
      <c r="E6" s="65" t="s">
        <v>328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118.11163999999999</v>
      </c>
      <c r="U6" s="65" t="s">
        <v>330</v>
      </c>
      <c r="V6" s="65">
        <v>0</v>
      </c>
      <c r="W6" s="65">
        <v>0</v>
      </c>
      <c r="X6" s="65">
        <v>25</v>
      </c>
      <c r="Y6" s="65">
        <v>0</v>
      </c>
      <c r="Z6" s="65">
        <v>38.062508000000001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331</v>
      </c>
      <c r="K7" s="65">
        <v>1</v>
      </c>
      <c r="L7" s="65">
        <v>10</v>
      </c>
    </row>
    <row r="8" spans="1:27" x14ac:dyDescent="0.3">
      <c r="E8" s="65" t="s">
        <v>294</v>
      </c>
      <c r="F8" s="65">
        <v>75.811000000000007</v>
      </c>
      <c r="G8" s="65">
        <v>8.1210000000000004</v>
      </c>
      <c r="H8" s="65">
        <v>16.068000000000001</v>
      </c>
      <c r="J8" s="65" t="s">
        <v>332</v>
      </c>
      <c r="K8" s="65">
        <v>3.7669999999999999</v>
      </c>
      <c r="L8" s="65">
        <v>6.7750000000000004</v>
      </c>
    </row>
    <row r="13" spans="1:27" x14ac:dyDescent="0.3">
      <c r="A13" s="70" t="s">
        <v>333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280</v>
      </c>
      <c r="B14" s="69"/>
      <c r="C14" s="69"/>
      <c r="D14" s="69"/>
      <c r="E14" s="69"/>
      <c r="F14" s="69"/>
      <c r="H14" s="69" t="s">
        <v>281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301</v>
      </c>
      <c r="D15" s="65" t="s">
        <v>334</v>
      </c>
      <c r="E15" s="65" t="s">
        <v>278</v>
      </c>
      <c r="F15" s="65" t="s">
        <v>325</v>
      </c>
      <c r="H15" s="65"/>
      <c r="I15" s="65" t="s">
        <v>292</v>
      </c>
      <c r="J15" s="65" t="s">
        <v>323</v>
      </c>
      <c r="K15" s="65" t="s">
        <v>334</v>
      </c>
      <c r="L15" s="65" t="s">
        <v>324</v>
      </c>
      <c r="M15" s="65" t="s">
        <v>325</v>
      </c>
      <c r="O15" s="65"/>
      <c r="P15" s="65" t="s">
        <v>326</v>
      </c>
      <c r="Q15" s="65" t="s">
        <v>301</v>
      </c>
      <c r="R15" s="65" t="s">
        <v>334</v>
      </c>
      <c r="S15" s="65" t="s">
        <v>278</v>
      </c>
      <c r="T15" s="65" t="s">
        <v>325</v>
      </c>
      <c r="V15" s="65"/>
      <c r="W15" s="65" t="s">
        <v>326</v>
      </c>
      <c r="X15" s="65" t="s">
        <v>301</v>
      </c>
      <c r="Y15" s="65" t="s">
        <v>302</v>
      </c>
      <c r="Z15" s="65" t="s">
        <v>324</v>
      </c>
      <c r="AA15" s="65" t="s">
        <v>276</v>
      </c>
    </row>
    <row r="16" spans="1:27" x14ac:dyDescent="0.3">
      <c r="A16" s="65" t="s">
        <v>310</v>
      </c>
      <c r="B16" s="65">
        <v>550</v>
      </c>
      <c r="C16" s="65">
        <v>750</v>
      </c>
      <c r="D16" s="65">
        <v>0</v>
      </c>
      <c r="E16" s="65">
        <v>3000</v>
      </c>
      <c r="F16" s="65">
        <v>758.54265999999996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20.789674999999999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4.2628440000000003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342.38929999999999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311</v>
      </c>
      <c r="B24" s="69"/>
      <c r="C24" s="69"/>
      <c r="D24" s="69"/>
      <c r="E24" s="69"/>
      <c r="F24" s="69"/>
      <c r="H24" s="69" t="s">
        <v>282</v>
      </c>
      <c r="I24" s="69"/>
      <c r="J24" s="69"/>
      <c r="K24" s="69"/>
      <c r="L24" s="69"/>
      <c r="M24" s="69"/>
      <c r="O24" s="69" t="s">
        <v>335</v>
      </c>
      <c r="P24" s="69"/>
      <c r="Q24" s="69"/>
      <c r="R24" s="69"/>
      <c r="S24" s="69"/>
      <c r="T24" s="69"/>
      <c r="V24" s="69" t="s">
        <v>336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337</v>
      </c>
      <c r="AR24" s="69"/>
      <c r="AS24" s="69"/>
      <c r="AT24" s="69"/>
      <c r="AU24" s="69"/>
      <c r="AV24" s="69"/>
      <c r="AX24" s="69" t="s">
        <v>338</v>
      </c>
      <c r="AY24" s="69"/>
      <c r="AZ24" s="69"/>
      <c r="BA24" s="69"/>
      <c r="BB24" s="69"/>
      <c r="BC24" s="69"/>
      <c r="BE24" s="69" t="s">
        <v>284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301</v>
      </c>
      <c r="D25" s="65" t="s">
        <v>334</v>
      </c>
      <c r="E25" s="65" t="s">
        <v>278</v>
      </c>
      <c r="F25" s="65" t="s">
        <v>276</v>
      </c>
      <c r="H25" s="65"/>
      <c r="I25" s="65" t="s">
        <v>326</v>
      </c>
      <c r="J25" s="65" t="s">
        <v>301</v>
      </c>
      <c r="K25" s="65" t="s">
        <v>302</v>
      </c>
      <c r="L25" s="65" t="s">
        <v>324</v>
      </c>
      <c r="M25" s="65" t="s">
        <v>276</v>
      </c>
      <c r="O25" s="65"/>
      <c r="P25" s="65" t="s">
        <v>326</v>
      </c>
      <c r="Q25" s="65" t="s">
        <v>301</v>
      </c>
      <c r="R25" s="65" t="s">
        <v>302</v>
      </c>
      <c r="S25" s="65" t="s">
        <v>278</v>
      </c>
      <c r="T25" s="65" t="s">
        <v>276</v>
      </c>
      <c r="V25" s="65"/>
      <c r="W25" s="65" t="s">
        <v>292</v>
      </c>
      <c r="X25" s="65" t="s">
        <v>301</v>
      </c>
      <c r="Y25" s="65" t="s">
        <v>302</v>
      </c>
      <c r="Z25" s="65" t="s">
        <v>324</v>
      </c>
      <c r="AA25" s="65" t="s">
        <v>325</v>
      </c>
      <c r="AC25" s="65"/>
      <c r="AD25" s="65" t="s">
        <v>292</v>
      </c>
      <c r="AE25" s="65" t="s">
        <v>323</v>
      </c>
      <c r="AF25" s="65" t="s">
        <v>334</v>
      </c>
      <c r="AG25" s="65" t="s">
        <v>278</v>
      </c>
      <c r="AH25" s="65" t="s">
        <v>276</v>
      </c>
      <c r="AJ25" s="65"/>
      <c r="AK25" s="65" t="s">
        <v>292</v>
      </c>
      <c r="AL25" s="65" t="s">
        <v>301</v>
      </c>
      <c r="AM25" s="65" t="s">
        <v>334</v>
      </c>
      <c r="AN25" s="65" t="s">
        <v>278</v>
      </c>
      <c r="AO25" s="65" t="s">
        <v>325</v>
      </c>
      <c r="AQ25" s="65"/>
      <c r="AR25" s="65" t="s">
        <v>292</v>
      </c>
      <c r="AS25" s="65" t="s">
        <v>301</v>
      </c>
      <c r="AT25" s="65" t="s">
        <v>302</v>
      </c>
      <c r="AU25" s="65" t="s">
        <v>278</v>
      </c>
      <c r="AV25" s="65" t="s">
        <v>276</v>
      </c>
      <c r="AX25" s="65"/>
      <c r="AY25" s="65" t="s">
        <v>292</v>
      </c>
      <c r="AZ25" s="65" t="s">
        <v>323</v>
      </c>
      <c r="BA25" s="65" t="s">
        <v>302</v>
      </c>
      <c r="BB25" s="65" t="s">
        <v>324</v>
      </c>
      <c r="BC25" s="65" t="s">
        <v>276</v>
      </c>
      <c r="BE25" s="65"/>
      <c r="BF25" s="65" t="s">
        <v>326</v>
      </c>
      <c r="BG25" s="65" t="s">
        <v>323</v>
      </c>
      <c r="BH25" s="65" t="s">
        <v>302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132.45249999999999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2.8621116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2.1716850000000001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26.978676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2.7369927999999999</v>
      </c>
      <c r="AJ26" s="65" t="s">
        <v>296</v>
      </c>
      <c r="AK26" s="65">
        <v>320</v>
      </c>
      <c r="AL26" s="65">
        <v>400</v>
      </c>
      <c r="AM26" s="65">
        <v>0</v>
      </c>
      <c r="AN26" s="65">
        <v>1000</v>
      </c>
      <c r="AO26" s="65">
        <v>792.42560000000003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14.954627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3.4458476999999998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1.9767805000000001</v>
      </c>
    </row>
    <row r="33" spans="1:68" x14ac:dyDescent="0.3">
      <c r="A33" s="70" t="s">
        <v>339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340</v>
      </c>
      <c r="I34" s="69"/>
      <c r="J34" s="69"/>
      <c r="K34" s="69"/>
      <c r="L34" s="69"/>
      <c r="M34" s="69"/>
      <c r="O34" s="69" t="s">
        <v>341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285</v>
      </c>
      <c r="AD34" s="69"/>
      <c r="AE34" s="69"/>
      <c r="AF34" s="69"/>
      <c r="AG34" s="69"/>
      <c r="AH34" s="69"/>
      <c r="AJ34" s="69" t="s">
        <v>286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301</v>
      </c>
      <c r="D35" s="65" t="s">
        <v>334</v>
      </c>
      <c r="E35" s="65" t="s">
        <v>278</v>
      </c>
      <c r="F35" s="65" t="s">
        <v>276</v>
      </c>
      <c r="H35" s="65"/>
      <c r="I35" s="65" t="s">
        <v>292</v>
      </c>
      <c r="J35" s="65" t="s">
        <v>301</v>
      </c>
      <c r="K35" s="65" t="s">
        <v>334</v>
      </c>
      <c r="L35" s="65" t="s">
        <v>278</v>
      </c>
      <c r="M35" s="65" t="s">
        <v>325</v>
      </c>
      <c r="O35" s="65"/>
      <c r="P35" s="65" t="s">
        <v>292</v>
      </c>
      <c r="Q35" s="65" t="s">
        <v>301</v>
      </c>
      <c r="R35" s="65" t="s">
        <v>302</v>
      </c>
      <c r="S35" s="65" t="s">
        <v>324</v>
      </c>
      <c r="T35" s="65" t="s">
        <v>325</v>
      </c>
      <c r="V35" s="65"/>
      <c r="W35" s="65" t="s">
        <v>292</v>
      </c>
      <c r="X35" s="65" t="s">
        <v>301</v>
      </c>
      <c r="Y35" s="65" t="s">
        <v>302</v>
      </c>
      <c r="Z35" s="65" t="s">
        <v>324</v>
      </c>
      <c r="AA35" s="65" t="s">
        <v>276</v>
      </c>
      <c r="AC35" s="65"/>
      <c r="AD35" s="65" t="s">
        <v>292</v>
      </c>
      <c r="AE35" s="65" t="s">
        <v>301</v>
      </c>
      <c r="AF35" s="65" t="s">
        <v>334</v>
      </c>
      <c r="AG35" s="65" t="s">
        <v>278</v>
      </c>
      <c r="AH35" s="65" t="s">
        <v>276</v>
      </c>
      <c r="AJ35" s="65"/>
      <c r="AK35" s="65" t="s">
        <v>292</v>
      </c>
      <c r="AL35" s="65" t="s">
        <v>323</v>
      </c>
      <c r="AM35" s="65" t="s">
        <v>302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846.91639999999995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2018.8448000000001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7884.4477999999999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4671.4165000000003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231.06638000000001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195.07181</v>
      </c>
    </row>
    <row r="43" spans="1:68" x14ac:dyDescent="0.3">
      <c r="A43" s="70" t="s">
        <v>342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287</v>
      </c>
      <c r="B44" s="69"/>
      <c r="C44" s="69"/>
      <c r="D44" s="69"/>
      <c r="E44" s="69"/>
      <c r="F44" s="69"/>
      <c r="H44" s="69" t="s">
        <v>288</v>
      </c>
      <c r="I44" s="69"/>
      <c r="J44" s="69"/>
      <c r="K44" s="69"/>
      <c r="L44" s="69"/>
      <c r="M44" s="69"/>
      <c r="O44" s="69" t="s">
        <v>313</v>
      </c>
      <c r="P44" s="69"/>
      <c r="Q44" s="69"/>
      <c r="R44" s="69"/>
      <c r="S44" s="69"/>
      <c r="T44" s="69"/>
      <c r="V44" s="69" t="s">
        <v>343</v>
      </c>
      <c r="W44" s="69"/>
      <c r="X44" s="69"/>
      <c r="Y44" s="69"/>
      <c r="Z44" s="69"/>
      <c r="AA44" s="69"/>
      <c r="AC44" s="69" t="s">
        <v>297</v>
      </c>
      <c r="AD44" s="69"/>
      <c r="AE44" s="69"/>
      <c r="AF44" s="69"/>
      <c r="AG44" s="69"/>
      <c r="AH44" s="69"/>
      <c r="AJ44" s="69" t="s">
        <v>344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301</v>
      </c>
      <c r="D45" s="65" t="s">
        <v>334</v>
      </c>
      <c r="E45" s="65" t="s">
        <v>324</v>
      </c>
      <c r="F45" s="65" t="s">
        <v>276</v>
      </c>
      <c r="H45" s="65"/>
      <c r="I45" s="65" t="s">
        <v>292</v>
      </c>
      <c r="J45" s="65" t="s">
        <v>301</v>
      </c>
      <c r="K45" s="65" t="s">
        <v>302</v>
      </c>
      <c r="L45" s="65" t="s">
        <v>324</v>
      </c>
      <c r="M45" s="65" t="s">
        <v>276</v>
      </c>
      <c r="O45" s="65"/>
      <c r="P45" s="65" t="s">
        <v>326</v>
      </c>
      <c r="Q45" s="65" t="s">
        <v>301</v>
      </c>
      <c r="R45" s="65" t="s">
        <v>334</v>
      </c>
      <c r="S45" s="65" t="s">
        <v>324</v>
      </c>
      <c r="T45" s="65" t="s">
        <v>325</v>
      </c>
      <c r="V45" s="65"/>
      <c r="W45" s="65" t="s">
        <v>292</v>
      </c>
      <c r="X45" s="65" t="s">
        <v>323</v>
      </c>
      <c r="Y45" s="65" t="s">
        <v>302</v>
      </c>
      <c r="Z45" s="65" t="s">
        <v>324</v>
      </c>
      <c r="AA45" s="65" t="s">
        <v>325</v>
      </c>
      <c r="AC45" s="65"/>
      <c r="AD45" s="65" t="s">
        <v>292</v>
      </c>
      <c r="AE45" s="65" t="s">
        <v>323</v>
      </c>
      <c r="AF45" s="65" t="s">
        <v>334</v>
      </c>
      <c r="AG45" s="65" t="s">
        <v>324</v>
      </c>
      <c r="AH45" s="65" t="s">
        <v>325</v>
      </c>
      <c r="AJ45" s="65"/>
      <c r="AK45" s="65" t="s">
        <v>326</v>
      </c>
      <c r="AL45" s="65" t="s">
        <v>301</v>
      </c>
      <c r="AM45" s="65" t="s">
        <v>302</v>
      </c>
      <c r="AN45" s="65" t="s">
        <v>278</v>
      </c>
      <c r="AO45" s="65" t="s">
        <v>325</v>
      </c>
      <c r="AQ45" s="65"/>
      <c r="AR45" s="65" t="s">
        <v>292</v>
      </c>
      <c r="AS45" s="65" t="s">
        <v>323</v>
      </c>
      <c r="AT45" s="65" t="s">
        <v>302</v>
      </c>
      <c r="AU45" s="65" t="s">
        <v>278</v>
      </c>
      <c r="AV45" s="65" t="s">
        <v>276</v>
      </c>
      <c r="AX45" s="65"/>
      <c r="AY45" s="65" t="s">
        <v>292</v>
      </c>
      <c r="AZ45" s="65" t="s">
        <v>323</v>
      </c>
      <c r="BA45" s="65" t="s">
        <v>334</v>
      </c>
      <c r="BB45" s="65" t="s">
        <v>278</v>
      </c>
      <c r="BC45" s="65" t="s">
        <v>325</v>
      </c>
      <c r="BE45" s="65"/>
      <c r="BF45" s="65" t="s">
        <v>292</v>
      </c>
      <c r="BG45" s="65" t="s">
        <v>301</v>
      </c>
      <c r="BH45" s="65" t="s">
        <v>302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25.736816000000001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19.801359999999999</v>
      </c>
      <c r="O46" s="65" t="s">
        <v>303</v>
      </c>
      <c r="P46" s="65">
        <v>600</v>
      </c>
      <c r="Q46" s="65">
        <v>800</v>
      </c>
      <c r="R46" s="65">
        <v>0</v>
      </c>
      <c r="S46" s="65">
        <v>10000</v>
      </c>
      <c r="T46" s="65">
        <v>1138.6886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0.12745302999999999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6.1217527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634.19182999999998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144.93176</v>
      </c>
      <c r="AX46" s="65" t="s">
        <v>304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346</v>
      </c>
      <c r="B2" s="61" t="s">
        <v>347</v>
      </c>
      <c r="C2" s="61" t="s">
        <v>289</v>
      </c>
      <c r="D2" s="61">
        <v>49</v>
      </c>
      <c r="E2" s="61">
        <v>3495.7170000000001</v>
      </c>
      <c r="F2" s="61">
        <v>557.26990000000001</v>
      </c>
      <c r="G2" s="61">
        <v>59.692585000000001</v>
      </c>
      <c r="H2" s="61">
        <v>27.542110000000001</v>
      </c>
      <c r="I2" s="61">
        <v>32.150475</v>
      </c>
      <c r="J2" s="61">
        <v>118.11163999999999</v>
      </c>
      <c r="K2" s="61">
        <v>64.492829999999998</v>
      </c>
      <c r="L2" s="61">
        <v>53.618810000000003</v>
      </c>
      <c r="M2" s="61">
        <v>38.062508000000001</v>
      </c>
      <c r="N2" s="61">
        <v>4.2858539999999996</v>
      </c>
      <c r="O2" s="61">
        <v>18.296692</v>
      </c>
      <c r="P2" s="61">
        <v>1538.8259</v>
      </c>
      <c r="Q2" s="61">
        <v>35.63505</v>
      </c>
      <c r="R2" s="61">
        <v>758.54265999999996</v>
      </c>
      <c r="S2" s="61">
        <v>170.47051999999999</v>
      </c>
      <c r="T2" s="61">
        <v>7056.8657000000003</v>
      </c>
      <c r="U2" s="61">
        <v>4.2628440000000003</v>
      </c>
      <c r="V2" s="61">
        <v>20.789674999999999</v>
      </c>
      <c r="W2" s="61">
        <v>342.38929999999999</v>
      </c>
      <c r="X2" s="61">
        <v>132.45249999999999</v>
      </c>
      <c r="Y2" s="61">
        <v>2.8621116</v>
      </c>
      <c r="Z2" s="61">
        <v>2.1716850000000001</v>
      </c>
      <c r="AA2" s="61">
        <v>26.978676</v>
      </c>
      <c r="AB2" s="61">
        <v>2.7369927999999999</v>
      </c>
      <c r="AC2" s="61">
        <v>792.42560000000003</v>
      </c>
      <c r="AD2" s="61">
        <v>14.954627</v>
      </c>
      <c r="AE2" s="61">
        <v>3.4458476999999998</v>
      </c>
      <c r="AF2" s="61">
        <v>1.9767805000000001</v>
      </c>
      <c r="AG2" s="61">
        <v>846.91639999999995</v>
      </c>
      <c r="AH2" s="61">
        <v>480.05187999999998</v>
      </c>
      <c r="AI2" s="61">
        <v>366.86450000000002</v>
      </c>
      <c r="AJ2" s="61">
        <v>2018.8448000000001</v>
      </c>
      <c r="AK2" s="61">
        <v>7884.4477999999999</v>
      </c>
      <c r="AL2" s="61">
        <v>231.06638000000001</v>
      </c>
      <c r="AM2" s="61">
        <v>4671.4165000000003</v>
      </c>
      <c r="AN2" s="61">
        <v>195.07181</v>
      </c>
      <c r="AO2" s="61">
        <v>25.736816000000001</v>
      </c>
      <c r="AP2" s="61">
        <v>18.399695999999999</v>
      </c>
      <c r="AQ2" s="61">
        <v>7.3371205000000002</v>
      </c>
      <c r="AR2" s="61">
        <v>19.801359999999999</v>
      </c>
      <c r="AS2" s="61">
        <v>1138.6886</v>
      </c>
      <c r="AT2" s="61">
        <v>0.12745302999999999</v>
      </c>
      <c r="AU2" s="61">
        <v>6.1217527</v>
      </c>
      <c r="AV2" s="61">
        <v>634.19182999999998</v>
      </c>
      <c r="AW2" s="61">
        <v>144.93176</v>
      </c>
      <c r="AX2" s="61">
        <v>0.37148646000000002</v>
      </c>
      <c r="AY2" s="61">
        <v>1.8915466000000001</v>
      </c>
      <c r="AZ2" s="61">
        <v>334.32857999999999</v>
      </c>
      <c r="BA2" s="61">
        <v>50.64481</v>
      </c>
      <c r="BB2" s="61">
        <v>16.653041999999999</v>
      </c>
      <c r="BC2" s="61">
        <v>17.569759999999999</v>
      </c>
      <c r="BD2" s="61">
        <v>16.413435</v>
      </c>
      <c r="BE2" s="61">
        <v>1.3163724999999999</v>
      </c>
      <c r="BF2" s="61">
        <v>7.6607669999999999</v>
      </c>
      <c r="BG2" s="61">
        <v>1.1101958E-2</v>
      </c>
      <c r="BH2" s="61">
        <v>3.9262459999999999E-2</v>
      </c>
      <c r="BI2" s="61">
        <v>2.9257680000000001E-2</v>
      </c>
      <c r="BJ2" s="61">
        <v>0.120635204</v>
      </c>
      <c r="BK2" s="61">
        <v>8.5399680000000004E-4</v>
      </c>
      <c r="BL2" s="61">
        <v>0.32298058000000002</v>
      </c>
      <c r="BM2" s="61">
        <v>3.3790320999999999</v>
      </c>
      <c r="BN2" s="61">
        <v>0.91021669999999999</v>
      </c>
      <c r="BO2" s="61">
        <v>49.278663999999999</v>
      </c>
      <c r="BP2" s="61">
        <v>8.9137140000000006</v>
      </c>
      <c r="BQ2" s="61">
        <v>16.475618000000001</v>
      </c>
      <c r="BR2" s="61">
        <v>58.143135000000001</v>
      </c>
      <c r="BS2" s="61">
        <v>24.856895000000002</v>
      </c>
      <c r="BT2" s="61">
        <v>9.7381309999999992</v>
      </c>
      <c r="BU2" s="61">
        <v>6.8931930000000002E-2</v>
      </c>
      <c r="BV2" s="61">
        <v>7.1943543999999998E-2</v>
      </c>
      <c r="BW2" s="61">
        <v>0.6666183</v>
      </c>
      <c r="BX2" s="61">
        <v>1.3146977</v>
      </c>
      <c r="BY2" s="61">
        <v>0.21419415</v>
      </c>
      <c r="BZ2" s="61">
        <v>6.8379859999999999E-4</v>
      </c>
      <c r="CA2" s="61">
        <v>0.7467222</v>
      </c>
      <c r="CB2" s="61">
        <v>3.8977392E-2</v>
      </c>
      <c r="CC2" s="61">
        <v>0.49458795999999999</v>
      </c>
      <c r="CD2" s="61">
        <v>2.5844748000000002</v>
      </c>
      <c r="CE2" s="61">
        <v>7.4460299999999993E-2</v>
      </c>
      <c r="CF2" s="61">
        <v>0.22262709</v>
      </c>
      <c r="CG2" s="61">
        <v>4.9500000000000003E-7</v>
      </c>
      <c r="CH2" s="61">
        <v>8.5552959999999997E-2</v>
      </c>
      <c r="CI2" s="61">
        <v>2.5328759999999999E-3</v>
      </c>
      <c r="CJ2" s="61">
        <v>4.6955666999999996</v>
      </c>
      <c r="CK2" s="61">
        <v>1.8189444999999999E-2</v>
      </c>
      <c r="CL2" s="61">
        <v>0.74280435</v>
      </c>
      <c r="CM2" s="61">
        <v>3.1881015000000001</v>
      </c>
      <c r="CN2" s="61">
        <v>4021.4998000000001</v>
      </c>
      <c r="CO2" s="61">
        <v>6950.7020000000002</v>
      </c>
      <c r="CP2" s="61">
        <v>3768.0266000000001</v>
      </c>
      <c r="CQ2" s="61">
        <v>1406.4032</v>
      </c>
      <c r="CR2" s="61">
        <v>753.39430000000004</v>
      </c>
      <c r="CS2" s="61">
        <v>885.39666999999997</v>
      </c>
      <c r="CT2" s="61">
        <v>3939.375</v>
      </c>
      <c r="CU2" s="61">
        <v>2274.0693000000001</v>
      </c>
      <c r="CV2" s="61">
        <v>2772.9425999999999</v>
      </c>
      <c r="CW2" s="61">
        <v>2543.6921000000002</v>
      </c>
      <c r="CX2" s="61">
        <v>742.21849999999995</v>
      </c>
      <c r="CY2" s="61">
        <v>5228.4350000000004</v>
      </c>
      <c r="CZ2" s="61">
        <v>2294.123</v>
      </c>
      <c r="DA2" s="61">
        <v>5941.7979999999998</v>
      </c>
      <c r="DB2" s="61">
        <v>5858.5986000000003</v>
      </c>
      <c r="DC2" s="61">
        <v>8230.268</v>
      </c>
      <c r="DD2" s="61">
        <v>12186.075999999999</v>
      </c>
      <c r="DE2" s="61">
        <v>2658.8452000000002</v>
      </c>
      <c r="DF2" s="61">
        <v>6505.5272999999997</v>
      </c>
      <c r="DG2" s="61">
        <v>2974.0041999999999</v>
      </c>
      <c r="DH2" s="61">
        <v>170.58207999999999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50.64481</v>
      </c>
      <c r="B6">
        <f>BB2</f>
        <v>16.653041999999999</v>
      </c>
      <c r="C6">
        <f>BC2</f>
        <v>17.569759999999999</v>
      </c>
      <c r="D6">
        <f>BD2</f>
        <v>16.413435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26030</v>
      </c>
      <c r="C2" s="56">
        <f ca="1">YEAR(TODAY())-YEAR(B2)+IF(TODAY()&gt;=DATE(YEAR(TODAY()),MONTH(B2),DAY(B2)),0,-1)</f>
        <v>49</v>
      </c>
      <c r="E2" s="52">
        <v>162.69999999999999</v>
      </c>
      <c r="F2" s="53" t="s">
        <v>39</v>
      </c>
      <c r="G2" s="52">
        <v>76.3</v>
      </c>
      <c r="H2" s="51" t="s">
        <v>41</v>
      </c>
      <c r="I2" s="72">
        <f>ROUND(G3/E3^2,1)</f>
        <v>28.8</v>
      </c>
    </row>
    <row r="3" spans="1:9" x14ac:dyDescent="0.3">
      <c r="E3" s="51">
        <f>E2/100</f>
        <v>1.6269999999999998</v>
      </c>
      <c r="F3" s="51" t="s">
        <v>40</v>
      </c>
      <c r="G3" s="51">
        <f>G2</f>
        <v>76.3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박한규, ID : H1310088)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13:55:25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290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44026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162.69999999999999</v>
      </c>
      <c r="L12" s="129"/>
      <c r="M12" s="122">
        <f>'개인정보 및 신체계측 입력'!G2</f>
        <v>76.3</v>
      </c>
      <c r="N12" s="123"/>
      <c r="O12" s="118" t="s">
        <v>271</v>
      </c>
      <c r="P12" s="112"/>
      <c r="Q12" s="115">
        <f>'개인정보 및 신체계측 입력'!I2</f>
        <v>28.8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박한규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75.811000000000007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8.1210000000000004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16.068000000000001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6.8</v>
      </c>
      <c r="L72" s="36" t="s">
        <v>53</v>
      </c>
      <c r="M72" s="36">
        <f>ROUND('DRIs DATA'!K8,1)</f>
        <v>3.8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101.14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173.25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132.44999999999999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182.47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105.86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525.63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257.37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2020-10-19T06:55:27Z</dcterms:modified>
</cp:coreProperties>
</file>