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<sst xmlns="http://schemas.openxmlformats.org/spreadsheetml/2006/main" count="692" uniqueCount="283">
  <si>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</si>
  <si>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</si>
  <si>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</si>
  <si>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</si>
  <si>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</si>
  <si>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</si>
  <si>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</si>
  <si>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</si>
  <si>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</si>
  <si>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</si>
  <si>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</si>
  <si>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</si>
  <si>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</si>
  <si>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</si>
  <si>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</si>
  <si>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</si>
  <si>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</si>
  <si>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</si>
  <si>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</si>
  <si>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</si>
  <si>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</si>
  <si>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</si>
  <si>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</si>
  <si>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</si>
  <si>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</si>
  <si>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</si>
  <si>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</si>
  <si>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</si>
  <si>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</si>
  <si>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</si>
  <si>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</si>
  <si>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</si>
  <si>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</si>
  <si>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</si>
  <si>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</si>
  <si>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</si>
  <si>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</si>
  <si>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</si>
  <si>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</si>
  <si>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</si>
  <si>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</si>
  <si>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</si>
  <si>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</si>
  <si>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</si>
  <si>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</si>
  <si>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</si>
  <si>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</si>
  <si>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</si>
  <si>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</si>
  <si>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</si>
  <si>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</si>
  <si>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</si>
  <si>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</si>
  <si>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</si>
  <si>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</si>
  <si>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</si>
  <si>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</si>
  <si>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</si>
  <si>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</si>
  <si>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</si>
  <si>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</si>
  <si>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</si>
  <si>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</si>
  <si>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</si>
  <si>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</si>
  <si>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</si>
  <si>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</si>
  <si>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</si>
  <si>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</si>
  <si>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</si>
  <si>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</si>
  <si>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</si>
  <si>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</si>
  <si>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</si>
  <si>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</si>
  <si>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</si>
  <si>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</si>
  <si>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</si>
  <si>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</si>
  <si>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</si>
  <si>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</si>
  <si>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</si>
  <si>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</si>
  <si>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</si>
  <si>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</si>
  <si>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</si>
  <si>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</si>
  <si>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</si>
  <si>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</si>
  <si>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</si>
  <si>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</si>
  <si>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</si>
  <si>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</si>
  <si>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</si>
  <si>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</si>
  <si>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</si>
  <si>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</si>
  <si>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</si>
  <si>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</si>
  <si>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</si>
  <si>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</si>
  <si>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</si>
  <si>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</si>
  <si>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</si>
  <si>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</si>
  <si>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</si>
  <si>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</si>
  <si>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</si>
  <si>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</si>
  <si>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</si>
  <si>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</si>
  <si>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</si>
  <si>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</si>
  <si>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</si>
  <si>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</si>
  <si>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</si>
  <si>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</si>
  <si>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</si>
  <si>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</si>
  <si>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</si>
  <si>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</si>
  <si>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</si>
  <si>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</si>
  <si>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</si>
  <si>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</si>
  <si>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</si>
  <si>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</si>
  <si>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</si>
  <si>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</si>
  <si>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</si>
  <si>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</si>
  <si>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</si>
  <si>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</si>
  <si>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</si>
  <si>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</si>
  <si>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</si>
  <si>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</si>
  <si>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</si>
  <si>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</si>
  <si>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</si>
  <si>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</si>
  <si>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</si>
  <si>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</si>
  <si>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</si>
  <si>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</si>
  <si>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</si>
  <si>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</si>
  <si>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</si>
  <si>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</si>
  <si>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</si>
  <si>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</si>
  <si>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</si>
  <si>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</si>
  <si>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</si>
  <si>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</si>
  <si>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</si>
  <si>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</si>
  <si>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</si>
  <si>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</si>
  <si>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</si>
  <si>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</si>
  <si>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</si>
  <si>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</si>
  <si>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</si>
  <si>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</si>
  <si>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</si>
  <si>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</si>
  <si>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</si>
  <si>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</si>
  <si>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</si>
  <si>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</si>
  <si>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</si>
  <si>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</si>
  <si>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</si>
  <si>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</si>
  <si>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</si>
  <si>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</si>
  <si>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</si>
  <si>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</si>
  <si>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</si>
  <si>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</si>
  <si>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</si>
  <si>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</si>
  <si>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</si>
  <si>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</si>
  <si>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</si>
  <si>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</si>
  <si>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</si>
  <si>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</si>
  <si>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</si>
  <si>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</si>
  <si>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</si>
  <si>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</si>
  <si>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</si>
  <si>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</si>
  <si>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</si>
  <si>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</si>
  <si>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</si>
  <si>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</si>
  <si>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</si>
  <si>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</si>
  <si>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</si>
  <si>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</si>
  <si>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</si>
  <si>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</si>
  <si>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</si>
  <si>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</si>
  <si>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</si>
  <si>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</si>
  <si>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</si>
  <si>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</si>
  <si>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</si>
  <si>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</si>
  <si>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</si>
  <si>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</si>
  <si>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</si>
  <si>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</si>
  <si>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</si>
  <si>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</si>
  <si>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</si>
  <si>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</si>
  <si>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</si>
  <si>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</si>
  <si>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</si>
  <si>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</si>
  <si>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</si>
  <si>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</si>
  <si>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</si>
  <si>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</si>
  <si>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</si>
  <si>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</si>
  <si>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</si>
  <si>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</si>
  <si>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</si>
  <si>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</si>
  <si>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</si>
  <si>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</si>
  <si>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</si>
  <si>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</si>
  <si>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</si>
  <si>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</si>
  <si>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</si>
  <si>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</si>
  <si>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</si>
  <si>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</si>
  <si>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</si>
  <si>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</si>
  <si>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</si>
  <si>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</si>
  <si>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</si>
  <si>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</si>
  <si>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</si>
  <si>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</si>
  <si>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</si>
  <si>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</si>
  <si>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</si>
  <si>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</si>
  <si>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</si>
  <si>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</si>
  <si>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</si>
  <si>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</si>
  <si>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</si>
  <si>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</si>
  <si>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</si>
  <si>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</si>
  <si>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</si>
  <si>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</si>
  <si>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</si>
  <si>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</si>
  <si>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</si>
  <si>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</si>
  <si>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</si>
  <si>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</si>
  <si>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</si>
  <si>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</si>
  <si>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</si>
  <si>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H1310090</t>
  </si>
  <si>
    <t>김유리</t>
  </si>
  <si>
    <t>F</t>
  </si>
  <si>
    <t>정보</t>
  </si>
  <si>
    <t>(설문지 : FFQ 95문항 설문지, 사용자 : 김유리, ID : H1310090)</t>
  </si>
  <si>
    <t>출력시각</t>
  </si>
  <si>
    <t>2020년 11월 25일 12:58:07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</si>
</sst>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869352"/>
        <c:axId val="404874840"/>
      </c:barChart>
      <c:catAx>
        <c:axId val="40486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874840"/>
        <c:crosses val="autoZero"/>
        <c:auto val="1"/>
        <c:lblAlgn val="ctr"/>
        <c:lblOffset val="100"/>
        <c:noMultiLvlLbl val="0"/>
      </c:catAx>
      <c:valAx>
        <c:axId val="404874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86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43176"/>
        <c:axId val="490443960"/>
      </c:barChart>
      <c:catAx>
        <c:axId val="4904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43960"/>
        <c:crosses val="autoZero"/>
        <c:auto val="1"/>
        <c:lblAlgn val="ctr"/>
        <c:lblOffset val="100"/>
        <c:noMultiLvlLbl val="0"/>
      </c:catAx>
      <c:valAx>
        <c:axId val="49044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46312"/>
        <c:axId val="490446704"/>
      </c:barChart>
      <c:catAx>
        <c:axId val="49044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46704"/>
        <c:crosses val="autoZero"/>
        <c:auto val="1"/>
        <c:lblAlgn val="ctr"/>
        <c:lblOffset val="100"/>
        <c:noMultiLvlLbl val="0"/>
      </c:catAx>
      <c:valAx>
        <c:axId val="49044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4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1178.2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872880"/>
        <c:axId val="404873272"/>
      </c:barChart>
      <c:catAx>
        <c:axId val="40487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873272"/>
        <c:crosses val="autoZero"/>
        <c:auto val="1"/>
        <c:lblAlgn val="ctr"/>
        <c:lblOffset val="100"/>
        <c:noMultiLvlLbl val="0"/>
      </c:catAx>
      <c:valAx>
        <c:axId val="40487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87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2763.2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0288"/>
        <c:axId val="490814016"/>
      </c:barChart>
      <c:catAx>
        <c:axId val="49082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14016"/>
        <c:crosses val="autoZero"/>
        <c:auto val="1"/>
        <c:lblAlgn val="ctr"/>
        <c:lblOffset val="100"/>
        <c:noMultiLvlLbl val="0"/>
      </c:catAx>
      <c:valAx>
        <c:axId val="4908140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16760"/>
        <c:axId val="490813232"/>
      </c:barChart>
      <c:catAx>
        <c:axId val="49081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13232"/>
        <c:crosses val="autoZero"/>
        <c:auto val="1"/>
        <c:lblAlgn val="ctr"/>
        <c:lblOffset val="100"/>
        <c:noMultiLvlLbl val="0"/>
      </c:catAx>
      <c:valAx>
        <c:axId val="49081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1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16368"/>
        <c:axId val="490815192"/>
      </c:barChart>
      <c:catAx>
        <c:axId val="49081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15192"/>
        <c:crosses val="autoZero"/>
        <c:auto val="1"/>
        <c:lblAlgn val="ctr"/>
        <c:lblOffset val="100"/>
        <c:noMultiLvlLbl val="0"/>
      </c:catAx>
      <c:valAx>
        <c:axId val="49081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1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15584"/>
        <c:axId val="490813624"/>
      </c:barChart>
      <c:catAx>
        <c:axId val="49081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13624"/>
        <c:crosses val="autoZero"/>
        <c:auto val="1"/>
        <c:lblAlgn val="ctr"/>
        <c:lblOffset val="100"/>
        <c:noMultiLvlLbl val="0"/>
      </c:catAx>
      <c:valAx>
        <c:axId val="49081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1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14408"/>
        <c:axId val="490817936"/>
      </c:barChart>
      <c:catAx>
        <c:axId val="49081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17936"/>
        <c:crosses val="autoZero"/>
        <c:auto val="1"/>
        <c:lblAlgn val="ctr"/>
        <c:lblOffset val="100"/>
        <c:noMultiLvlLbl val="0"/>
      </c:catAx>
      <c:valAx>
        <c:axId val="4908179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1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18328"/>
        <c:axId val="490818720"/>
      </c:barChart>
      <c:catAx>
        <c:axId val="49081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18720"/>
        <c:crosses val="autoZero"/>
        <c:auto val="1"/>
        <c:lblAlgn val="ctr"/>
        <c:lblOffset val="100"/>
        <c:noMultiLvlLbl val="0"/>
      </c:catAx>
      <c:valAx>
        <c:axId val="49081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1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19504"/>
        <c:axId val="490881072"/>
      </c:barChart>
      <c:catAx>
        <c:axId val="49081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81072"/>
        <c:crosses val="autoZero"/>
        <c:auto val="1"/>
        <c:lblAlgn val="ctr"/>
        <c:lblOffset val="100"/>
        <c:noMultiLvlLbl val="0"/>
      </c:catAx>
      <c:valAx>
        <c:axId val="490881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1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871312"/>
        <c:axId val="404876016"/>
      </c:barChart>
      <c:catAx>
        <c:axId val="4048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876016"/>
        <c:crosses val="autoZero"/>
        <c:auto val="1"/>
        <c:lblAlgn val="ctr"/>
        <c:lblOffset val="100"/>
        <c:noMultiLvlLbl val="0"/>
      </c:catAx>
      <c:valAx>
        <c:axId val="404876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87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87736"/>
        <c:axId val="490883424"/>
      </c:barChart>
      <c:catAx>
        <c:axId val="49088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83424"/>
        <c:crosses val="autoZero"/>
        <c:auto val="1"/>
        <c:lblAlgn val="ctr"/>
        <c:lblOffset val="100"/>
        <c:noMultiLvlLbl val="0"/>
      </c:catAx>
      <c:valAx>
        <c:axId val="49088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8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80680"/>
        <c:axId val="490887344"/>
      </c:barChart>
      <c:catAx>
        <c:axId val="49088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87344"/>
        <c:crosses val="autoZero"/>
        <c:auto val="1"/>
        <c:lblAlgn val="ctr"/>
        <c:lblOffset val="100"/>
        <c:noMultiLvlLbl val="0"/>
      </c:catAx>
      <c:valAx>
        <c:axId val="49088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8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4.4000000000000004</c:v>
                </c:pt>
                <c:pt idx="1">
                  <c:v>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881464"/>
        <c:axId val="490881856"/>
      </c:barChart>
      <c:catAx>
        <c:axId val="49088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81856"/>
        <c:crosses val="autoZero"/>
        <c:auto val="1"/>
        <c:lblAlgn val="ctr"/>
        <c:lblOffset val="100"/>
        <c:noMultiLvlLbl val="0"/>
      </c:catAx>
      <c:valAx>
        <c:axId val="49088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8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6.1963562999999997</c:v>
                </c:pt>
                <c:pt idx="1">
                  <c:v>7.4948534999999996</c:v>
                </c:pt>
                <c:pt idx="2">
                  <c:v>9.2798590000000001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82248"/>
        <c:axId val="490882640"/>
      </c:barChart>
      <c:catAx>
        <c:axId val="49088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82640"/>
        <c:crosses val="autoZero"/>
        <c:auto val="1"/>
        <c:lblAlgn val="ctr"/>
        <c:lblOffset val="100"/>
        <c:noMultiLvlLbl val="0"/>
      </c:catAx>
      <c:valAx>
        <c:axId val="49088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8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84208"/>
        <c:axId val="490884992"/>
      </c:barChart>
      <c:catAx>
        <c:axId val="49088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84992"/>
        <c:crosses val="autoZero"/>
        <c:auto val="1"/>
        <c:lblAlgn val="ctr"/>
        <c:lblOffset val="100"/>
        <c:noMultiLvlLbl val="0"/>
      </c:catAx>
      <c:valAx>
        <c:axId val="49088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8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80.599999999999994</c:v>
                </c:pt>
                <c:pt idx="1">
                  <c:v>6.1</c:v>
                </c:pt>
                <c:pt idx="2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885776"/>
        <c:axId val="490886168"/>
      </c:barChart>
      <c:catAx>
        <c:axId val="49088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86168"/>
        <c:crosses val="autoZero"/>
        <c:auto val="1"/>
        <c:lblAlgn val="ctr"/>
        <c:lblOffset val="100"/>
        <c:noMultiLvlLbl val="0"/>
      </c:catAx>
      <c:valAx>
        <c:axId val="49088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8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2081.8000000000002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96496"/>
        <c:axId val="492196888"/>
      </c:barChart>
      <c:catAx>
        <c:axId val="49219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96888"/>
        <c:crosses val="autoZero"/>
        <c:auto val="1"/>
        <c:lblAlgn val="ctr"/>
        <c:lblOffset val="100"/>
        <c:noMultiLvlLbl val="0"/>
      </c:catAx>
      <c:valAx>
        <c:axId val="492196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9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94536"/>
        <c:axId val="492196104"/>
      </c:barChart>
      <c:catAx>
        <c:axId val="49219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96104"/>
        <c:crosses val="autoZero"/>
        <c:auto val="1"/>
        <c:lblAlgn val="ctr"/>
        <c:lblOffset val="100"/>
        <c:noMultiLvlLbl val="0"/>
      </c:catAx>
      <c:valAx>
        <c:axId val="492196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9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97672"/>
        <c:axId val="492192576"/>
      </c:barChart>
      <c:catAx>
        <c:axId val="49219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92576"/>
        <c:crosses val="autoZero"/>
        <c:auto val="1"/>
        <c:lblAlgn val="ctr"/>
        <c:lblOffset val="100"/>
        <c:noMultiLvlLbl val="0"/>
      </c:catAx>
      <c:valAx>
        <c:axId val="49219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9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876408"/>
        <c:axId val="404875232"/>
      </c:barChart>
      <c:catAx>
        <c:axId val="40487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875232"/>
        <c:crosses val="autoZero"/>
        <c:auto val="1"/>
        <c:lblAlgn val="ctr"/>
        <c:lblOffset val="100"/>
        <c:noMultiLvlLbl val="0"/>
      </c:catAx>
      <c:valAx>
        <c:axId val="40487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87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95712"/>
        <c:axId val="492198456"/>
      </c:barChart>
      <c:catAx>
        <c:axId val="4921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98456"/>
        <c:crosses val="autoZero"/>
        <c:auto val="1"/>
        <c:lblAlgn val="ctr"/>
        <c:lblOffset val="100"/>
        <c:noMultiLvlLbl val="0"/>
      </c:catAx>
      <c:valAx>
        <c:axId val="49219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92184"/>
        <c:axId val="492193752"/>
      </c:barChart>
      <c:catAx>
        <c:axId val="49219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93752"/>
        <c:crosses val="autoZero"/>
        <c:auto val="1"/>
        <c:lblAlgn val="ctr"/>
        <c:lblOffset val="100"/>
        <c:noMultiLvlLbl val="0"/>
      </c:catAx>
      <c:valAx>
        <c:axId val="49219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9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93360"/>
        <c:axId val="492194144"/>
      </c:barChart>
      <c:catAx>
        <c:axId val="49219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94144"/>
        <c:crosses val="autoZero"/>
        <c:auto val="1"/>
        <c:lblAlgn val="ctr"/>
        <c:lblOffset val="100"/>
        <c:noMultiLvlLbl val="0"/>
      </c:catAx>
      <c:valAx>
        <c:axId val="49219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9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4875624"/>
        <c:axId val="404874056"/>
      </c:barChart>
      <c:catAx>
        <c:axId val="40487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4874056"/>
        <c:crosses val="autoZero"/>
        <c:auto val="1"/>
        <c:lblAlgn val="ctr"/>
        <c:lblOffset val="100"/>
        <c:noMultiLvlLbl val="0"/>
      </c:catAx>
      <c:valAx>
        <c:axId val="40487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487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47096"/>
        <c:axId val="490445136"/>
      </c:barChart>
      <c:catAx>
        <c:axId val="49044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45136"/>
        <c:crosses val="autoZero"/>
        <c:auto val="1"/>
        <c:lblAlgn val="ctr"/>
        <c:lblOffset val="100"/>
        <c:noMultiLvlLbl val="0"/>
      </c:catAx>
      <c:valAx>
        <c:axId val="49044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4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39648"/>
        <c:axId val="490443568"/>
      </c:barChart>
      <c:catAx>
        <c:axId val="49043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43568"/>
        <c:crosses val="autoZero"/>
        <c:auto val="1"/>
        <c:lblAlgn val="ctr"/>
        <c:lblOffset val="100"/>
        <c:noMultiLvlLbl val="0"/>
      </c:catAx>
      <c:valAx>
        <c:axId val="49044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40040"/>
        <c:axId val="490445920"/>
      </c:barChart>
      <c:catAx>
        <c:axId val="4904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45920"/>
        <c:crosses val="autoZero"/>
        <c:auto val="1"/>
        <c:lblAlgn val="ctr"/>
        <c:lblOffset val="100"/>
        <c:noMultiLvlLbl val="0"/>
      </c:catAx>
      <c:valAx>
        <c:axId val="49044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42784"/>
        <c:axId val="490440432"/>
      </c:barChart>
      <c:catAx>
        <c:axId val="49044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40432"/>
        <c:crosses val="autoZero"/>
        <c:auto val="1"/>
        <c:lblAlgn val="ctr"/>
        <c:lblOffset val="100"/>
        <c:noMultiLvlLbl val="0"/>
      </c:catAx>
      <c:valAx>
        <c:axId val="49044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440824"/>
        <c:axId val="490444352"/>
      </c:barChart>
      <c:catAx>
        <c:axId val="49044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444352"/>
        <c:crosses val="autoZero"/>
        <c:auto val="1"/>
        <c:lblAlgn val="ctr"/>
        <c:lblOffset val="100"/>
        <c:noMultiLvlLbl val="0"/>
      </c:catAx>
      <c:valAx>
        <c:axId val="49044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44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김유리, ID : H1310090)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12:58:07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2240</v>
      </c>
      <c r="C6" s="59">
        <f>'DRIs DATA 입력'!C6</f>
        <v>2081.8000000000002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80.599999999999994</v>
      </c>
      <c r="G8" s="59">
        <f>'DRIs DATA 입력'!G8</f>
        <v>6.1</v>
      </c>
      <c r="H8" s="59">
        <f>'DRIs DATA 입력'!H8</f>
        <v>13.4</v>
      </c>
      <c r="I8" s="46"/>
      <c r="J8" s="59" t="s">
        <v>216</v>
      </c>
      <c r="K8" s="59">
        <f>'DRIs DATA 입력'!K8</f>
        <v>4.4000000000000004</v>
      </c>
      <c r="L8" s="59">
        <f>'DRIs DATA 입력'!L8</f>
        <v>7.3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417.4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200.9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99.3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1.1000000000000001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429.7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369.7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1178.2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4280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2763.2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60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126.2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818.3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157.9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R58" sqref="R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2240</v>
      </c>
      <c r="C6" s="68">
        <v>2081.8000000000002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75</v>
      </c>
      <c r="Q6" s="68">
        <v>0</v>
      </c>
      <c r="R6" s="68">
        <v>0</v>
      </c>
      <c r="S6" s="68">
        <v>63.7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22.2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80.599999999999994</v>
      </c>
      <c r="G8" s="68">
        <v>6.1</v>
      </c>
      <c r="H8" s="68">
        <v>13.4</v>
      </c>
      <c r="J8" s="68" t="s">
        <v>216</v>
      </c>
      <c r="K8" s="68">
        <v>4.4000000000000004</v>
      </c>
      <c r="L8" s="68">
        <v>7.3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800</v>
      </c>
      <c r="C16" s="68">
        <v>1140</v>
      </c>
      <c r="D16" s="68">
        <v>0</v>
      </c>
      <c r="E16" s="68">
        <v>3000</v>
      </c>
      <c r="F16" s="68">
        <v>417.4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13.3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2.4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200.9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99.3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1.7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1.1000000000000001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15.8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1.5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429.7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6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2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1.2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510</v>
      </c>
      <c r="C36" s="68">
        <v>700</v>
      </c>
      <c r="D36" s="68">
        <v>0</v>
      </c>
      <c r="E36" s="68">
        <v>2500</v>
      </c>
      <c r="F36" s="68">
        <v>369.7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1178.2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4280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2763.2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60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126.2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11</v>
      </c>
      <c r="C46" s="68">
        <v>14</v>
      </c>
      <c r="D46" s="68">
        <v>0</v>
      </c>
      <c r="E46" s="68">
        <v>45</v>
      </c>
      <c r="F46" s="68">
        <v>13.2</v>
      </c>
      <c r="H46" s="68" t="s">
        <v>24</v>
      </c>
      <c r="I46" s="68">
        <v>11</v>
      </c>
      <c r="J46" s="68">
        <v>13</v>
      </c>
      <c r="K46" s="68">
        <v>0</v>
      </c>
      <c r="L46" s="68">
        <v>35</v>
      </c>
      <c r="M46" s="68">
        <v>10.9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818.3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4.3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157.9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82.7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36</v>
      </c>
      <c r="E2" s="61">
        <v>2081.8262</v>
      </c>
      <c r="F2" s="61">
        <v>384.19524999999999</v>
      </c>
      <c r="G2" s="61">
        <v>28.968907999999999</v>
      </c>
      <c r="H2" s="61">
        <v>17.823765000000002</v>
      </c>
      <c r="I2" s="61">
        <v>11.145144</v>
      </c>
      <c r="J2" s="61">
        <v>63.671120000000002</v>
      </c>
      <c r="K2" s="61">
        <v>41.751373000000001</v>
      </c>
      <c r="L2" s="61">
        <v>21.919747999999998</v>
      </c>
      <c r="M2" s="61">
        <v>22.185896</v>
      </c>
      <c r="N2" s="61">
        <v>2.8154178000000001</v>
      </c>
      <c r="O2" s="61">
        <v>11.321904999999999</v>
      </c>
      <c r="P2" s="61">
        <v>829.31610000000001</v>
      </c>
      <c r="Q2" s="61">
        <v>19.968176</v>
      </c>
      <c r="R2" s="61">
        <v>417.38440000000003</v>
      </c>
      <c r="S2" s="61">
        <v>51.441574000000003</v>
      </c>
      <c r="T2" s="61">
        <v>4391.3125</v>
      </c>
      <c r="U2" s="61">
        <v>2.3585900999999998</v>
      </c>
      <c r="V2" s="61">
        <v>13.282201000000001</v>
      </c>
      <c r="W2" s="61">
        <v>200.94927999999999</v>
      </c>
      <c r="X2" s="61">
        <v>99.283299999999997</v>
      </c>
      <c r="Y2" s="61">
        <v>1.6642622</v>
      </c>
      <c r="Z2" s="61">
        <v>1.0568678</v>
      </c>
      <c r="AA2" s="61">
        <v>15.769231</v>
      </c>
      <c r="AB2" s="61">
        <v>1.4946721000000001</v>
      </c>
      <c r="AC2" s="61">
        <v>429.67953</v>
      </c>
      <c r="AD2" s="61">
        <v>6.0283103000000002</v>
      </c>
      <c r="AE2" s="61">
        <v>1.9765879</v>
      </c>
      <c r="AF2" s="61">
        <v>1.1635610999999999</v>
      </c>
      <c r="AG2" s="61">
        <v>369.67016999999998</v>
      </c>
      <c r="AH2" s="61">
        <v>266.39398</v>
      </c>
      <c r="AI2" s="61">
        <v>103.2762</v>
      </c>
      <c r="AJ2" s="61">
        <v>1178.1819</v>
      </c>
      <c r="AK2" s="61">
        <v>4280.0464000000002</v>
      </c>
      <c r="AL2" s="61">
        <v>59.952323999999997</v>
      </c>
      <c r="AM2" s="61">
        <v>2763.2312000000002</v>
      </c>
      <c r="AN2" s="61">
        <v>126.19280999999999</v>
      </c>
      <c r="AO2" s="61">
        <v>13.223167</v>
      </c>
      <c r="AP2" s="61">
        <v>10.517901</v>
      </c>
      <c r="AQ2" s="61">
        <v>2.7052662000000001</v>
      </c>
      <c r="AR2" s="61">
        <v>10.910874</v>
      </c>
      <c r="AS2" s="61">
        <v>818.34436000000005</v>
      </c>
      <c r="AT2" s="61">
        <v>3.2092016000000001E-2</v>
      </c>
      <c r="AU2" s="61">
        <v>4.2931533000000002</v>
      </c>
      <c r="AV2" s="61">
        <v>157.94767999999999</v>
      </c>
      <c r="AW2" s="61">
        <v>82.702399999999997</v>
      </c>
      <c r="AX2" s="61">
        <v>0.21320832000000001</v>
      </c>
      <c r="AY2" s="61">
        <v>0.89848983000000004</v>
      </c>
      <c r="AZ2" s="61">
        <v>167.99806000000001</v>
      </c>
      <c r="BA2" s="61">
        <v>22.978916000000002</v>
      </c>
      <c r="BB2" s="61">
        <v>6.1963562999999997</v>
      </c>
      <c r="BC2" s="61">
        <v>7.4948534999999996</v>
      </c>
      <c r="BD2" s="61">
        <v>9.2798590000000001</v>
      </c>
      <c r="BE2" s="61">
        <v>0.93435555999999997</v>
      </c>
      <c r="BF2" s="61">
        <v>4.0650040000000001</v>
      </c>
      <c r="BG2" s="61">
        <v>1.1518279999999999E-3</v>
      </c>
      <c r="BH2" s="61">
        <v>3.1077850000000001E-3</v>
      </c>
      <c r="BI2" s="61">
        <v>2.6772530000000001E-3</v>
      </c>
      <c r="BJ2" s="61">
        <v>2.8907156999999999E-2</v>
      </c>
      <c r="BK2" s="164">
        <v>8.8602200000000004E-5</v>
      </c>
      <c r="BL2" s="61">
        <v>0.15781431000000001</v>
      </c>
      <c r="BM2" s="61">
        <v>1.9359343</v>
      </c>
      <c r="BN2" s="61">
        <v>0.57817649999999998</v>
      </c>
      <c r="BO2" s="61">
        <v>31.117249999999999</v>
      </c>
      <c r="BP2" s="61">
        <v>5.3862386000000004</v>
      </c>
      <c r="BQ2" s="61">
        <v>9.7414989999999992</v>
      </c>
      <c r="BR2" s="61">
        <v>35.019269999999999</v>
      </c>
      <c r="BS2" s="61">
        <v>16.2028</v>
      </c>
      <c r="BT2" s="61">
        <v>6.7383290000000002</v>
      </c>
      <c r="BU2" s="61">
        <v>2.8757818000000001E-2</v>
      </c>
      <c r="BV2" s="61">
        <v>3.2445689999999999E-2</v>
      </c>
      <c r="BW2" s="61">
        <v>0.45152273999999998</v>
      </c>
      <c r="BX2" s="61">
        <v>0.89335584999999995</v>
      </c>
      <c r="BY2" s="61">
        <v>6.1071340000000002E-2</v>
      </c>
      <c r="BZ2" s="61">
        <v>4.2184600000000003E-4</v>
      </c>
      <c r="CA2" s="61">
        <v>0.42937140000000001</v>
      </c>
      <c r="CB2" s="61">
        <v>6.4820370000000004E-3</v>
      </c>
      <c r="CC2" s="61">
        <v>0.13569742000000001</v>
      </c>
      <c r="CD2" s="61">
        <v>1.4769095000000001</v>
      </c>
      <c r="CE2" s="61">
        <v>4.4970575999999998E-2</v>
      </c>
      <c r="CF2" s="61">
        <v>0.32272598000000002</v>
      </c>
      <c r="CG2" s="61">
        <v>4.9500000000000003E-7</v>
      </c>
      <c r="CH2" s="61">
        <v>3.7322334999999998E-2</v>
      </c>
      <c r="CI2" s="61">
        <v>6.3704499999999997E-3</v>
      </c>
      <c r="CJ2" s="61">
        <v>3.3111389999999998</v>
      </c>
      <c r="CK2" s="61">
        <v>1.1208006E-2</v>
      </c>
      <c r="CL2" s="61">
        <v>0.35489117999999997</v>
      </c>
      <c r="CM2" s="61">
        <v>1.8764913000000001</v>
      </c>
      <c r="CN2" s="61">
        <v>2287.6945999999998</v>
      </c>
      <c r="CO2" s="61">
        <v>3935.6408999999999</v>
      </c>
      <c r="CP2" s="61">
        <v>1860.3416999999999</v>
      </c>
      <c r="CQ2" s="61">
        <v>798.81133999999997</v>
      </c>
      <c r="CR2" s="61">
        <v>444.21789999999999</v>
      </c>
      <c r="CS2" s="61">
        <v>531.96619999999996</v>
      </c>
      <c r="CT2" s="61">
        <v>2250.415</v>
      </c>
      <c r="CU2" s="61">
        <v>1182.8272999999999</v>
      </c>
      <c r="CV2" s="61">
        <v>1673.8563999999999</v>
      </c>
      <c r="CW2" s="61">
        <v>1295.3805</v>
      </c>
      <c r="CX2" s="61">
        <v>411.44574</v>
      </c>
      <c r="CY2" s="61">
        <v>3097.6628000000001</v>
      </c>
      <c r="CZ2" s="61">
        <v>1233.9092000000001</v>
      </c>
      <c r="DA2" s="61">
        <v>3294.9272000000001</v>
      </c>
      <c r="DB2" s="61">
        <v>3406.1228000000001</v>
      </c>
      <c r="DC2" s="61">
        <v>4326.3010000000004</v>
      </c>
      <c r="DD2" s="61">
        <v>6821.4032999999999</v>
      </c>
      <c r="DE2" s="61">
        <v>1319.4685999999999</v>
      </c>
      <c r="DF2" s="61">
        <v>3868.5205000000001</v>
      </c>
      <c r="DG2" s="61">
        <v>1573.0608999999999</v>
      </c>
      <c r="DH2" s="61">
        <v>80.496610000000004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22.978916000000002</v>
      </c>
      <c r="B6">
        <f>BB2</f>
        <v>6.1963562999999997</v>
      </c>
      <c r="C6">
        <f>BC2</f>
        <v>7.4948534999999996</v>
      </c>
      <c r="D6">
        <f>BD2</f>
        <v>9.2798590000000001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6" sqref="F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30968</v>
      </c>
      <c r="C2" s="56">
        <f ca="1">YEAR(TODAY())-YEAR(B2)+IF(TODAY()&gt;=DATE(YEAR(TODAY()),MONTH(B2),DAY(B2)),0,-1)</f>
        <v>36</v>
      </c>
      <c r="E2" s="52">
        <v>164.8</v>
      </c>
      <c r="F2" s="53" t="s">
        <v>39</v>
      </c>
      <c r="G2" s="52">
        <v>51.6</v>
      </c>
      <c r="H2" s="51" t="s">
        <v>41</v>
      </c>
      <c r="I2" s="77">
        <f>ROUND(G3/E3^2,1)</f>
        <v>19</v>
      </c>
    </row>
    <row r="3" spans="1:9" x14ac:dyDescent="0.3">
      <c r="E3" s="51">
        <f>E2/100</f>
        <v>1.6480000000000001</v>
      </c>
      <c r="F3" s="51" t="s">
        <v>40</v>
      </c>
      <c r="G3" s="51">
        <f>G2</f>
        <v>51.6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44139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김유리, ID : H1310090)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12:58:07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44139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36</v>
      </c>
      <c r="G12" s="99"/>
      <c r="H12" s="99"/>
      <c r="I12" s="99"/>
      <c r="K12" s="128">
        <f>'개인정보 및 신체계측 입력'!E2</f>
        <v>164.8</v>
      </c>
      <c r="L12" s="129"/>
      <c r="M12" s="122">
        <f>'개인정보 및 신체계측 입력'!G2</f>
        <v>51.6</v>
      </c>
      <c r="N12" s="123"/>
      <c r="O12" s="118" t="s">
        <v>271</v>
      </c>
      <c r="P12" s="112"/>
      <c r="Q12" s="95">
        <f>'개인정보 및 신체계측 입력'!I2</f>
        <v>19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김유리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80.599999999999994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6.1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13.4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7.3</v>
      </c>
      <c r="L72" s="36" t="s">
        <v>53</v>
      </c>
      <c r="M72" s="36">
        <f>ROUND('DRIs DATA'!K8,1)</f>
        <v>4.4000000000000004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55.65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110.83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99.3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100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46.21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285.33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132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2240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2020-11-26T00:23:13Z</dcterms:modified>
</cp:coreProperties>
</file>