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<sst xmlns="http://schemas.openxmlformats.org/spreadsheetml/2006/main" count="692" uniqueCount="348">
  <si>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</si>
  <si>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</si>
  <si>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</si>
  <si>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</si>
  <si>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</si>
  <si>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</si>
  <si>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</si>
  <si>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</si>
  <si>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</si>
  <si>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</si>
  <si>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</si>
  <si>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</si>
  <si>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</si>
  <si>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</si>
  <si>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</si>
  <si>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</si>
  <si>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</si>
  <si>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</si>
  <si>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</si>
  <si>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</si>
  <si>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</si>
  <si>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</si>
  <si>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</si>
  <si>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</si>
  <si>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</si>
  <si>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</si>
  <si>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</si>
  <si>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</si>
  <si>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</si>
  <si>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</si>
  <si>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</si>
  <si>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</si>
  <si>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</si>
  <si>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</si>
  <si>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</si>
  <si>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</si>
  <si>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</si>
  <si>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</si>
  <si>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</si>
  <si>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</si>
  <si>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</si>
  <si>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</si>
  <si>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</si>
  <si>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</si>
  <si>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</si>
  <si>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</si>
  <si>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</si>
  <si>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</si>
  <si>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</si>
  <si>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</si>
  <si>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</si>
  <si>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</si>
  <si>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</si>
  <si>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</si>
  <si>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</si>
  <si>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</si>
  <si>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</si>
  <si>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</si>
  <si>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</si>
  <si>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</si>
  <si>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</si>
  <si>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</si>
  <si>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</si>
  <si>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</si>
  <si>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</si>
  <si>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</si>
  <si>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</si>
  <si>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</si>
  <si>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</si>
  <si>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</si>
  <si>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</si>
  <si>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</si>
  <si>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</si>
  <si>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</si>
  <si>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</si>
  <si>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</si>
  <si>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</si>
  <si>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</si>
  <si>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</si>
  <si>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</si>
  <si>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</si>
  <si>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</si>
  <si>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</si>
  <si>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</si>
  <si>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</si>
  <si>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</si>
  <si>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</si>
  <si>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</si>
  <si>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</si>
  <si>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</si>
  <si>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</si>
  <si>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</si>
  <si>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</si>
  <si>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</si>
  <si>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</si>
  <si>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</si>
  <si>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</si>
  <si>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</si>
  <si>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</si>
  <si>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</si>
  <si>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</si>
  <si>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</si>
  <si>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</si>
  <si>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</si>
  <si>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</si>
  <si>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</si>
  <si>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</si>
  <si>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</si>
  <si>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</si>
  <si>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</si>
  <si>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</si>
  <si>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</si>
  <si>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</si>
  <si>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</si>
  <si>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</si>
  <si>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</si>
  <si>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</si>
  <si>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</si>
  <si>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</si>
  <si>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</si>
  <si>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</si>
  <si>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</si>
  <si>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</si>
  <si>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</si>
  <si>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</si>
  <si>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</si>
  <si>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</si>
  <si>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</si>
  <si>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</si>
  <si>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</si>
  <si>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</si>
  <si>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</si>
  <si>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</si>
  <si>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</si>
  <si>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</si>
  <si>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</si>
  <si>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</si>
  <si>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</si>
  <si>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</si>
  <si>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</si>
  <si>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</si>
  <si>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</si>
  <si>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</si>
  <si>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</si>
  <si>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</si>
  <si>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</si>
  <si>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</si>
  <si>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</si>
  <si>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</si>
  <si>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</si>
  <si>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</si>
  <si>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</si>
  <si>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</si>
  <si>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</si>
  <si>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</si>
  <si>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</si>
  <si>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</si>
  <si>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</si>
  <si>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</si>
  <si>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</si>
  <si>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</si>
  <si>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</si>
  <si>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</si>
  <si>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</si>
  <si>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</si>
  <si>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</si>
  <si>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</si>
  <si>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</si>
  <si>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</si>
  <si>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</si>
  <si>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</si>
  <si>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</si>
  <si>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</si>
  <si>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</si>
  <si>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</si>
  <si>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</si>
  <si>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</si>
  <si>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</si>
  <si>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</si>
  <si>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</si>
  <si>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</si>
  <si>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</si>
  <si>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</si>
  <si>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</si>
  <si>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</si>
  <si>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</si>
  <si>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</si>
  <si>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</si>
  <si>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</si>
  <si>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</si>
  <si>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</si>
  <si>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</si>
  <si>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</si>
  <si>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</si>
  <si>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</si>
  <si>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</si>
  <si>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</si>
  <si>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</si>
  <si>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</si>
  <si>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</si>
  <si>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</si>
  <si>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</si>
  <si>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</si>
  <si>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</si>
  <si>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</si>
  <si>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</si>
  <si>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</si>
  <si>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</si>
  <si>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</si>
  <si>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</si>
  <si>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</si>
  <si>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</si>
  <si>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</si>
  <si>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</si>
  <si>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</si>
  <si>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</si>
  <si>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</si>
  <si>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</si>
  <si>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</si>
  <si>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</si>
  <si>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</si>
  <si>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</si>
  <si>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</si>
  <si>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</si>
  <si>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</si>
  <si>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</si>
  <si>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</si>
  <si>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</si>
  <si>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</si>
  <si>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</si>
  <si>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</si>
  <si>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</si>
  <si>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</si>
  <si>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</si>
  <si>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</si>
  <si>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</si>
  <si>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</si>
  <si>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</si>
  <si>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</si>
  <si>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</si>
  <si>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</si>
  <si>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</si>
  <si>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</si>
  <si>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</si>
  <si>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</si>
  <si>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</si>
  <si>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</si>
  <si>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</si>
  <si>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</si>
  <si>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</si>
  <si>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</si>
  <si>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</si>
  <si>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</si>
  <si>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</si>
  <si>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</si>
  <si>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</si>
  <si>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</si>
  <si>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</si>
  <si>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</si>
  <si>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</si>
  <si>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</si>
  <si>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</si>
  <si>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</si>
  <si>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</si>
  <si>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</si>
  <si>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</si>
  <si>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</si>
  <si>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</si>
  <si>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</si>
  <si>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</si>
  <si>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</si>
  <si>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</si>
  <si>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</si>
  <si>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</si>
  <si>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</si>
  <si>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</si>
  <si>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열량영양소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</si>
  <si>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</si>
  <si>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</si>
  <si>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</si>
  <si>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</si>
  <si>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</si>
  <si>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리보플라빈</t>
    <phoneticPr fontId="1" type="noConversion"/>
  </si>
  <si>
    <t>엽산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</si>
  <si>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</si>
  <si>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</si>
  <si>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</si>
  <si>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</si>
  <si>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</si>
  <si>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</si>
  <si>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</si>
  <si>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</si>
  <si>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</si>
  <si>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</si>
  <si>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</si>
  <si>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</si>
  <si>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</si>
  <si>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</si>
  <si>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</si>
  <si>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</si>
  <si>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</si>
  <si>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</si>
  <si>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</si>
  <si>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</si>
  <si>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</si>
  <si>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비타민K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</si>
  <si>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</si>
  <si>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</si>
  <si>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</si>
  <si>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</si>
  <si>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</si>
  <si>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</si>
  <si>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</si>
  <si>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</si>
  <si>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</si>
  <si>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정보</t>
    <phoneticPr fontId="1" type="noConversion"/>
  </si>
  <si>
    <t>비타민B6</t>
    <phoneticPr fontId="1" type="noConversion"/>
  </si>
  <si>
    <t>적정비율(최대)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</si>
  <si>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</si>
  <si>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</si>
  <si>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</si>
  <si>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(설문지 : FFQ 95문항 설문지, 사용자 : 강윤희, ID : H1310091)</t>
  </si>
  <si>
    <t>출력시각</t>
    <phoneticPr fontId="1" type="noConversion"/>
  </si>
  <si>
    <t>2020년 10월 23일 10:16:10</t>
  </si>
  <si>
    <t>식이섬유</t>
    <phoneticPr fontId="1" type="noConversion"/>
  </si>
  <si>
    <t>탄수화물</t>
    <phoneticPr fontId="1" type="noConversion"/>
  </si>
  <si>
    <t>섭취량</t>
    <phoneticPr fontId="1" type="noConversion"/>
  </si>
  <si>
    <t>평균필요량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</si>
  <si>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</si>
  <si>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</si>
  <si>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비타민D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</si>
  <si>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</si>
  <si>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</si>
  <si>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</si>
  <si>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</si>
  <si>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</si>
  <si>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</si>
  <si>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</si>
  <si>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</si>
  <si>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</si>
  <si>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</si>
  <si>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나트륨</t>
    <phoneticPr fontId="1" type="noConversion"/>
  </si>
  <si>
    <t>마그네슘</t>
    <phoneticPr fontId="1" type="noConversion"/>
  </si>
  <si>
    <t>권장섭취량</t>
    <phoneticPr fontId="1" type="noConversion"/>
  </si>
  <si>
    <t>크롬(ug/일)</t>
    <phoneticPr fontId="1" type="noConversion"/>
  </si>
  <si>
    <t>H1310091</t>
  </si>
  <si>
    <t>강윤희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</si>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</sst>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31.667836999999999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144240"/>
        <c:axId val="480148160"/>
      </c:barChart>
      <c:catAx>
        <c:axId val="48014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148160"/>
        <c:crosses val="autoZero"/>
        <c:auto val="1"/>
        <c:lblAlgn val="ctr"/>
        <c:lblOffset val="100"/>
        <c:noMultiLvlLbl val="0"/>
      </c:catAx>
      <c:valAx>
        <c:axId val="48014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14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1.4212617000000001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3952"/>
        <c:axId val="526516304"/>
      </c:barChart>
      <c:catAx>
        <c:axId val="5265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6304"/>
        <c:crosses val="autoZero"/>
        <c:auto val="1"/>
        <c:lblAlgn val="ctr"/>
        <c:lblOffset val="100"/>
        <c:noMultiLvlLbl val="0"/>
      </c:catAx>
      <c:valAx>
        <c:axId val="52651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0.66119700000000003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4344"/>
        <c:axId val="526515520"/>
      </c:barChart>
      <c:catAx>
        <c:axId val="52651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5520"/>
        <c:crosses val="autoZero"/>
        <c:auto val="1"/>
        <c:lblAlgn val="ctr"/>
        <c:lblOffset val="100"/>
        <c:noMultiLvlLbl val="0"/>
      </c:catAx>
      <c:valAx>
        <c:axId val="52651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546.60429999999997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6696"/>
        <c:axId val="526515912"/>
      </c:barChart>
      <c:catAx>
        <c:axId val="52651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5912"/>
        <c:crosses val="autoZero"/>
        <c:auto val="1"/>
        <c:lblAlgn val="ctr"/>
        <c:lblOffset val="100"/>
        <c:noMultiLvlLbl val="0"/>
      </c:catAx>
      <c:valAx>
        <c:axId val="52651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1306.5233000000001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1400"/>
        <c:axId val="526519832"/>
      </c:barChart>
      <c:catAx>
        <c:axId val="52652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9832"/>
        <c:crosses val="autoZero"/>
        <c:auto val="1"/>
        <c:lblAlgn val="ctr"/>
        <c:lblOffset val="100"/>
        <c:noMultiLvlLbl val="0"/>
      </c:catAx>
      <c:valAx>
        <c:axId val="526519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33.336112999999997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7088"/>
        <c:axId val="526520224"/>
      </c:barChart>
      <c:catAx>
        <c:axId val="52651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0224"/>
        <c:crosses val="autoZero"/>
        <c:auto val="1"/>
        <c:lblAlgn val="ctr"/>
        <c:lblOffset val="100"/>
        <c:noMultiLvlLbl val="0"/>
      </c:catAx>
      <c:valAx>
        <c:axId val="52652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59.855342999999998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9048"/>
        <c:axId val="526520616"/>
      </c:barChart>
      <c:catAx>
        <c:axId val="52651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0616"/>
        <c:crosses val="autoZero"/>
        <c:auto val="1"/>
        <c:lblAlgn val="ctr"/>
        <c:lblOffset val="100"/>
        <c:noMultiLvlLbl val="0"/>
      </c:catAx>
      <c:valAx>
        <c:axId val="52652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4.8199376999999997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2968"/>
        <c:axId val="526523360"/>
      </c:barChart>
      <c:catAx>
        <c:axId val="52652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3360"/>
        <c:crosses val="autoZero"/>
        <c:auto val="1"/>
        <c:lblAlgn val="ctr"/>
        <c:lblOffset val="100"/>
        <c:noMultiLvlLbl val="0"/>
      </c:catAx>
      <c:valAx>
        <c:axId val="526523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442.45116999999999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7280"/>
        <c:axId val="526527672"/>
      </c:barChart>
      <c:catAx>
        <c:axId val="52652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7672"/>
        <c:crosses val="autoZero"/>
        <c:auto val="1"/>
        <c:lblAlgn val="ctr"/>
        <c:lblOffset val="100"/>
        <c:noMultiLvlLbl val="0"/>
      </c:catAx>
      <c:valAx>
        <c:axId val="52652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5.0375704E-3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8064"/>
        <c:axId val="526525712"/>
      </c:barChart>
      <c:catAx>
        <c:axId val="52652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5712"/>
        <c:crosses val="autoZero"/>
        <c:auto val="1"/>
        <c:lblAlgn val="ctr"/>
        <c:lblOffset val="100"/>
        <c:noMultiLvlLbl val="0"/>
      </c:catAx>
      <c:valAx>
        <c:axId val="52652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1.5349439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8456"/>
        <c:axId val="526526496"/>
      </c:barChart>
      <c:catAx>
        <c:axId val="52652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6496"/>
        <c:crosses val="autoZero"/>
        <c:auto val="1"/>
        <c:lblAlgn val="ctr"/>
        <c:lblOffset val="100"/>
        <c:noMultiLvlLbl val="0"/>
      </c:catAx>
      <c:valAx>
        <c:axId val="52652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8.7028379999999999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143064"/>
        <c:axId val="480148552"/>
      </c:barChart>
      <c:catAx>
        <c:axId val="48014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148552"/>
        <c:crosses val="autoZero"/>
        <c:auto val="1"/>
        <c:lblAlgn val="ctr"/>
        <c:lblOffset val="100"/>
        <c:noMultiLvlLbl val="0"/>
      </c:catAx>
      <c:valAx>
        <c:axId val="48014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14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63.84995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1032"/>
        <c:axId val="527340248"/>
      </c:barChart>
      <c:catAx>
        <c:axId val="52734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0248"/>
        <c:crosses val="autoZero"/>
        <c:auto val="1"/>
        <c:lblAlgn val="ctr"/>
        <c:lblOffset val="100"/>
        <c:noMultiLvlLbl val="0"/>
      </c:catAx>
      <c:valAx>
        <c:axId val="52734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38.881042000000001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1424"/>
        <c:axId val="527342208"/>
      </c:barChart>
      <c:catAx>
        <c:axId val="52734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2208"/>
        <c:crosses val="autoZero"/>
        <c:auto val="1"/>
        <c:lblAlgn val="ctr"/>
        <c:lblOffset val="100"/>
        <c:noMultiLvlLbl val="0"/>
      </c:catAx>
      <c:valAx>
        <c:axId val="5273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1.518</c:v>
                </c:pt>
                <c:pt idx="1">
                  <c:v>8.9239999999999995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343776"/>
        <c:axId val="527340640"/>
      </c:barChart>
      <c:catAx>
        <c:axId val="5273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0640"/>
        <c:crosses val="autoZero"/>
        <c:auto val="1"/>
        <c:lblAlgn val="ctr"/>
        <c:lblOffset val="100"/>
        <c:noMultiLvlLbl val="0"/>
      </c:catAx>
      <c:valAx>
        <c:axId val="52734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3.7117830000000001</c:v>
                </c:pt>
                <c:pt idx="1">
                  <c:v>4.4085419999999997</c:v>
                </c:pt>
                <c:pt idx="2">
                  <c:v>4.1505894999999997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136.56765999999999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9656"/>
        <c:axId val="527344168"/>
      </c:barChart>
      <c:catAx>
        <c:axId val="52734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4168"/>
        <c:crosses val="autoZero"/>
        <c:auto val="1"/>
        <c:lblAlgn val="ctr"/>
        <c:lblOffset val="100"/>
        <c:noMultiLvlLbl val="0"/>
      </c:catAx>
      <c:valAx>
        <c:axId val="527344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6.3650840000000004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52400"/>
        <c:axId val="527346128"/>
      </c:barChart>
      <c:catAx>
        <c:axId val="52735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6128"/>
        <c:crosses val="autoZero"/>
        <c:auto val="1"/>
        <c:lblAlgn val="ctr"/>
        <c:lblOffset val="100"/>
        <c:noMultiLvlLbl val="0"/>
      </c:catAx>
      <c:valAx>
        <c:axId val="52734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5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76.051000000000002</c:v>
                </c:pt>
                <c:pt idx="1">
                  <c:v>8.8659999999999997</c:v>
                </c:pt>
                <c:pt idx="2">
                  <c:v>15.083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347304"/>
        <c:axId val="527347696"/>
      </c:barChart>
      <c:catAx>
        <c:axId val="52734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7696"/>
        <c:crosses val="autoZero"/>
        <c:auto val="1"/>
        <c:lblAlgn val="ctr"/>
        <c:lblOffset val="100"/>
        <c:noMultiLvlLbl val="0"/>
      </c:catAx>
      <c:valAx>
        <c:axId val="52734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945.13120000000004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5736"/>
        <c:axId val="527344560"/>
      </c:barChart>
      <c:catAx>
        <c:axId val="52734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4560"/>
        <c:crosses val="autoZero"/>
        <c:auto val="1"/>
        <c:lblAlgn val="ctr"/>
        <c:lblOffset val="100"/>
        <c:noMultiLvlLbl val="0"/>
      </c:catAx>
      <c:valAx>
        <c:axId val="527344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34.790047000000001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5344"/>
        <c:axId val="527348480"/>
      </c:barChart>
      <c:catAx>
        <c:axId val="5273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48480"/>
        <c:crosses val="autoZero"/>
        <c:auto val="1"/>
        <c:lblAlgn val="ctr"/>
        <c:lblOffset val="100"/>
        <c:noMultiLvlLbl val="0"/>
      </c:catAx>
      <c:valAx>
        <c:axId val="527348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186.75905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49264"/>
        <c:axId val="527351224"/>
      </c:barChart>
      <c:catAx>
        <c:axId val="52734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51224"/>
        <c:crosses val="autoZero"/>
        <c:auto val="1"/>
        <c:lblAlgn val="ctr"/>
        <c:lblOffset val="100"/>
        <c:noMultiLvlLbl val="0"/>
      </c:catAx>
      <c:valAx>
        <c:axId val="52735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4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1.0053147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153256"/>
        <c:axId val="480154824"/>
      </c:barChart>
      <c:catAx>
        <c:axId val="48015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154824"/>
        <c:crosses val="autoZero"/>
        <c:auto val="1"/>
        <c:lblAlgn val="ctr"/>
        <c:lblOffset val="100"/>
        <c:noMultiLvlLbl val="0"/>
      </c:catAx>
      <c:valAx>
        <c:axId val="48015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15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1187.7787000000001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50440"/>
        <c:axId val="527350832"/>
      </c:barChart>
      <c:catAx>
        <c:axId val="52735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50832"/>
        <c:crosses val="autoZero"/>
        <c:auto val="1"/>
        <c:lblAlgn val="ctr"/>
        <c:lblOffset val="100"/>
        <c:noMultiLvlLbl val="0"/>
      </c:catAx>
      <c:valAx>
        <c:axId val="52735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5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5.1664050000000001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53968"/>
        <c:axId val="527354360"/>
      </c:barChart>
      <c:catAx>
        <c:axId val="5273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54360"/>
        <c:crosses val="autoZero"/>
        <c:auto val="1"/>
        <c:lblAlgn val="ctr"/>
        <c:lblOffset val="100"/>
        <c:noMultiLvlLbl val="0"/>
      </c:catAx>
      <c:valAx>
        <c:axId val="52735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0.68590426000000004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354752"/>
        <c:axId val="527355144"/>
      </c:barChart>
      <c:catAx>
        <c:axId val="5273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355144"/>
        <c:crosses val="autoZero"/>
        <c:auto val="1"/>
        <c:lblAlgn val="ctr"/>
        <c:lblOffset val="100"/>
        <c:noMultiLvlLbl val="0"/>
      </c:catAx>
      <c:valAx>
        <c:axId val="52735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3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59.928825000000003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152864"/>
        <c:axId val="480155216"/>
      </c:barChart>
      <c:catAx>
        <c:axId val="4801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155216"/>
        <c:crosses val="autoZero"/>
        <c:auto val="1"/>
        <c:lblAlgn val="ctr"/>
        <c:lblOffset val="100"/>
        <c:noMultiLvlLbl val="0"/>
      </c:catAx>
      <c:valAx>
        <c:axId val="48015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1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0.54274184000000003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156000"/>
        <c:axId val="480153648"/>
      </c:barChart>
      <c:catAx>
        <c:axId val="48015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153648"/>
        <c:crosses val="autoZero"/>
        <c:auto val="1"/>
        <c:lblAlgn val="ctr"/>
        <c:lblOffset val="100"/>
        <c:noMultiLvlLbl val="0"/>
      </c:catAx>
      <c:valAx>
        <c:axId val="48015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1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7.889805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3752"/>
        <c:axId val="526524144"/>
      </c:barChart>
      <c:catAx>
        <c:axId val="52652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4144"/>
        <c:crosses val="autoZero"/>
        <c:auto val="1"/>
        <c:lblAlgn val="ctr"/>
        <c:lblOffset val="100"/>
        <c:noMultiLvlLbl val="0"/>
      </c:catAx>
      <c:valAx>
        <c:axId val="52652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0.68590426000000004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9440"/>
        <c:axId val="526524536"/>
      </c:barChart>
      <c:catAx>
        <c:axId val="52651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24536"/>
        <c:crosses val="autoZero"/>
        <c:auto val="1"/>
        <c:lblAlgn val="ctr"/>
        <c:lblOffset val="100"/>
        <c:noMultiLvlLbl val="0"/>
      </c:catAx>
      <c:valAx>
        <c:axId val="52652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140.68713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21792"/>
        <c:axId val="526518656"/>
      </c:barChart>
      <c:catAx>
        <c:axId val="52652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8656"/>
        <c:crosses val="autoZero"/>
        <c:auto val="1"/>
        <c:lblAlgn val="ctr"/>
        <c:lblOffset val="100"/>
        <c:noMultiLvlLbl val="0"/>
      </c:catAx>
      <c:valAx>
        <c:axId val="52651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3.7694022999999999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15128"/>
        <c:axId val="526518264"/>
      </c:barChart>
      <c:catAx>
        <c:axId val="52651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18264"/>
        <c:crosses val="autoZero"/>
        <c:auto val="1"/>
        <c:lblAlgn val="ctr"/>
        <c:lblOffset val="100"/>
        <c:noMultiLvlLbl val="0"/>
      </c:catAx>
      <c:valAx>
        <c:axId val="52651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1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강윤희, ID : H1310091)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10월 23일 10:16:10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945.13120000000004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31.667836999999999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8.7028379999999999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76.051000000000002</v>
      </c>
      <c r="G8" s="59">
        <f>'DRIs DATA 입력'!G8</f>
        <v>8.8659999999999997</v>
      </c>
      <c r="H8" s="59">
        <f>'DRIs DATA 입력'!H8</f>
        <v>15.083</v>
      </c>
      <c r="I8" s="46"/>
      <c r="J8" s="59" t="s">
        <v>216</v>
      </c>
      <c r="K8" s="59">
        <f>'DRIs DATA 입력'!K8</f>
        <v>1.518</v>
      </c>
      <c r="L8" s="59">
        <f>'DRIs DATA 입력'!L8</f>
        <v>8.9239999999999995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136.56765999999999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6.3650840000000004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1.0053147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59.928825000000003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34.790047000000001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0.62975066999999996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0.54274184000000003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7.889805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0.68590426000000004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140.68713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3.7694022999999999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1.4212617000000001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0.66119700000000003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186.75905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546.60429999999997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1187.7787000000001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1306.5233000000001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33.336112999999997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59.855342999999998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5.1664050000000001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4.8199376999999997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442.45116999999999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5.0375704E-3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1.5349439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63.84995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38.881042000000001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3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315</v>
      </c>
      <c r="B1" s="61" t="s">
        <v>321</v>
      </c>
      <c r="G1" s="62" t="s">
        <v>322</v>
      </c>
      <c r="H1" s="61" t="s">
        <v>323</v>
      </c>
    </row>
    <row r="3" spans="1:27" x14ac:dyDescent="0.3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309</v>
      </c>
      <c r="B4" s="69"/>
      <c r="C4" s="69"/>
      <c r="E4" s="66" t="s">
        <v>276</v>
      </c>
      <c r="F4" s="67"/>
      <c r="G4" s="67"/>
      <c r="H4" s="68"/>
      <c r="J4" s="66" t="s">
        <v>301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277</v>
      </c>
      <c r="E5" s="65"/>
      <c r="F5" s="65" t="s">
        <v>325</v>
      </c>
      <c r="G5" s="65" t="s">
        <v>302</v>
      </c>
      <c r="H5" s="65" t="s">
        <v>46</v>
      </c>
      <c r="J5" s="65"/>
      <c r="K5" s="65" t="s">
        <v>278</v>
      </c>
      <c r="L5" s="65" t="s">
        <v>303</v>
      </c>
      <c r="N5" s="65"/>
      <c r="O5" s="65" t="s">
        <v>289</v>
      </c>
      <c r="P5" s="65" t="s">
        <v>297</v>
      </c>
      <c r="Q5" s="65" t="s">
        <v>298</v>
      </c>
      <c r="R5" s="65" t="s">
        <v>279</v>
      </c>
      <c r="S5" s="65" t="s">
        <v>326</v>
      </c>
      <c r="U5" s="65"/>
      <c r="V5" s="65" t="s">
        <v>327</v>
      </c>
      <c r="W5" s="65" t="s">
        <v>297</v>
      </c>
      <c r="X5" s="65" t="s">
        <v>298</v>
      </c>
      <c r="Y5" s="65" t="s">
        <v>279</v>
      </c>
      <c r="Z5" s="65" t="s">
        <v>326</v>
      </c>
    </row>
    <row r="6" spans="1:27" x14ac:dyDescent="0.3">
      <c r="A6" s="65" t="s">
        <v>309</v>
      </c>
      <c r="B6" s="65">
        <v>1900</v>
      </c>
      <c r="C6" s="65">
        <v>945.13120000000004</v>
      </c>
      <c r="E6" s="65" t="s">
        <v>328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40</v>
      </c>
      <c r="P6" s="65">
        <v>50</v>
      </c>
      <c r="Q6" s="65">
        <v>0</v>
      </c>
      <c r="R6" s="65">
        <v>0</v>
      </c>
      <c r="S6" s="65">
        <v>31.667836999999999</v>
      </c>
      <c r="U6" s="65" t="s">
        <v>310</v>
      </c>
      <c r="V6" s="65">
        <v>0</v>
      </c>
      <c r="W6" s="65">
        <v>0</v>
      </c>
      <c r="X6" s="65">
        <v>20</v>
      </c>
      <c r="Y6" s="65">
        <v>0</v>
      </c>
      <c r="Z6" s="65">
        <v>8.7028379999999999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292</v>
      </c>
      <c r="F8" s="65">
        <v>76.051000000000002</v>
      </c>
      <c r="G8" s="65">
        <v>8.8659999999999997</v>
      </c>
      <c r="H8" s="65">
        <v>15.083</v>
      </c>
      <c r="J8" s="65" t="s">
        <v>292</v>
      </c>
      <c r="K8" s="65">
        <v>1.518</v>
      </c>
      <c r="L8" s="65">
        <v>8.9239999999999995</v>
      </c>
    </row>
    <row r="13" spans="1:27" x14ac:dyDescent="0.3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280</v>
      </c>
      <c r="B14" s="69"/>
      <c r="C14" s="69"/>
      <c r="D14" s="69"/>
      <c r="E14" s="69"/>
      <c r="F14" s="69"/>
      <c r="H14" s="69" t="s">
        <v>281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297</v>
      </c>
      <c r="D15" s="65" t="s">
        <v>298</v>
      </c>
      <c r="E15" s="65" t="s">
        <v>279</v>
      </c>
      <c r="F15" s="65" t="s">
        <v>326</v>
      </c>
      <c r="H15" s="65"/>
      <c r="I15" s="65" t="s">
        <v>289</v>
      </c>
      <c r="J15" s="65" t="s">
        <v>297</v>
      </c>
      <c r="K15" s="65" t="s">
        <v>298</v>
      </c>
      <c r="L15" s="65" t="s">
        <v>331</v>
      </c>
      <c r="M15" s="65" t="s">
        <v>326</v>
      </c>
      <c r="O15" s="65"/>
      <c r="P15" s="65" t="s">
        <v>289</v>
      </c>
      <c r="Q15" s="65" t="s">
        <v>332</v>
      </c>
      <c r="R15" s="65" t="s">
        <v>333</v>
      </c>
      <c r="S15" s="65" t="s">
        <v>279</v>
      </c>
      <c r="T15" s="65" t="s">
        <v>277</v>
      </c>
      <c r="V15" s="65"/>
      <c r="W15" s="65" t="s">
        <v>289</v>
      </c>
      <c r="X15" s="65" t="s">
        <v>297</v>
      </c>
      <c r="Y15" s="65" t="s">
        <v>298</v>
      </c>
      <c r="Z15" s="65" t="s">
        <v>279</v>
      </c>
      <c r="AA15" s="65" t="s">
        <v>326</v>
      </c>
    </row>
    <row r="16" spans="1:27" x14ac:dyDescent="0.3">
      <c r="A16" s="65" t="s">
        <v>334</v>
      </c>
      <c r="B16" s="65">
        <v>450</v>
      </c>
      <c r="C16" s="65">
        <v>650</v>
      </c>
      <c r="D16" s="65">
        <v>0</v>
      </c>
      <c r="E16" s="65">
        <v>3000</v>
      </c>
      <c r="F16" s="65">
        <v>136.56765999999999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6.3650840000000004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1.0053147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59.928825000000003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335</v>
      </c>
      <c r="B24" s="69"/>
      <c r="C24" s="69"/>
      <c r="D24" s="69"/>
      <c r="E24" s="69"/>
      <c r="F24" s="69"/>
      <c r="H24" s="69" t="s">
        <v>336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337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338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339</v>
      </c>
      <c r="C25" s="65" t="s">
        <v>297</v>
      </c>
      <c r="D25" s="65" t="s">
        <v>298</v>
      </c>
      <c r="E25" s="65" t="s">
        <v>279</v>
      </c>
      <c r="F25" s="65" t="s">
        <v>277</v>
      </c>
      <c r="H25" s="65"/>
      <c r="I25" s="65" t="s">
        <v>289</v>
      </c>
      <c r="J25" s="65" t="s">
        <v>297</v>
      </c>
      <c r="K25" s="65" t="s">
        <v>298</v>
      </c>
      <c r="L25" s="65" t="s">
        <v>279</v>
      </c>
      <c r="M25" s="65" t="s">
        <v>277</v>
      </c>
      <c r="O25" s="65"/>
      <c r="P25" s="65" t="s">
        <v>289</v>
      </c>
      <c r="Q25" s="65" t="s">
        <v>297</v>
      </c>
      <c r="R25" s="65" t="s">
        <v>298</v>
      </c>
      <c r="S25" s="65" t="s">
        <v>279</v>
      </c>
      <c r="T25" s="65" t="s">
        <v>277</v>
      </c>
      <c r="V25" s="65"/>
      <c r="W25" s="65" t="s">
        <v>289</v>
      </c>
      <c r="X25" s="65" t="s">
        <v>297</v>
      </c>
      <c r="Y25" s="65" t="s">
        <v>298</v>
      </c>
      <c r="Z25" s="65" t="s">
        <v>279</v>
      </c>
      <c r="AA25" s="65" t="s">
        <v>326</v>
      </c>
      <c r="AC25" s="65"/>
      <c r="AD25" s="65" t="s">
        <v>289</v>
      </c>
      <c r="AE25" s="65" t="s">
        <v>297</v>
      </c>
      <c r="AF25" s="65" t="s">
        <v>333</v>
      </c>
      <c r="AG25" s="65" t="s">
        <v>279</v>
      </c>
      <c r="AH25" s="65" t="s">
        <v>277</v>
      </c>
      <c r="AJ25" s="65"/>
      <c r="AK25" s="65" t="s">
        <v>289</v>
      </c>
      <c r="AL25" s="65" t="s">
        <v>297</v>
      </c>
      <c r="AM25" s="65" t="s">
        <v>298</v>
      </c>
      <c r="AN25" s="65" t="s">
        <v>331</v>
      </c>
      <c r="AO25" s="65" t="s">
        <v>277</v>
      </c>
      <c r="AQ25" s="65"/>
      <c r="AR25" s="65" t="s">
        <v>289</v>
      </c>
      <c r="AS25" s="65" t="s">
        <v>297</v>
      </c>
      <c r="AT25" s="65" t="s">
        <v>298</v>
      </c>
      <c r="AU25" s="65" t="s">
        <v>279</v>
      </c>
      <c r="AV25" s="65" t="s">
        <v>277</v>
      </c>
      <c r="AX25" s="65"/>
      <c r="AY25" s="65" t="s">
        <v>289</v>
      </c>
      <c r="AZ25" s="65" t="s">
        <v>297</v>
      </c>
      <c r="BA25" s="65" t="s">
        <v>298</v>
      </c>
      <c r="BB25" s="65" t="s">
        <v>279</v>
      </c>
      <c r="BC25" s="65" t="s">
        <v>277</v>
      </c>
      <c r="BE25" s="65"/>
      <c r="BF25" s="65" t="s">
        <v>289</v>
      </c>
      <c r="BG25" s="65" t="s">
        <v>297</v>
      </c>
      <c r="BH25" s="65" t="s">
        <v>298</v>
      </c>
      <c r="BI25" s="65" t="s">
        <v>331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34.790047000000001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0.62975066999999996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0.54274184000000003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7.889805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0.68590426000000004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140.68713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3.7694022999999999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1.4212617000000001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0.66119700000000003</v>
      </c>
    </row>
    <row r="33" spans="1:68" x14ac:dyDescent="0.3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313</v>
      </c>
      <c r="I34" s="69"/>
      <c r="J34" s="69"/>
      <c r="K34" s="69"/>
      <c r="L34" s="69"/>
      <c r="M34" s="69"/>
      <c r="O34" s="69" t="s">
        <v>341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284</v>
      </c>
      <c r="AD34" s="69"/>
      <c r="AE34" s="69"/>
      <c r="AF34" s="69"/>
      <c r="AG34" s="69"/>
      <c r="AH34" s="69"/>
      <c r="AJ34" s="69" t="s">
        <v>342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297</v>
      </c>
      <c r="D35" s="65" t="s">
        <v>298</v>
      </c>
      <c r="E35" s="65" t="s">
        <v>279</v>
      </c>
      <c r="F35" s="65" t="s">
        <v>326</v>
      </c>
      <c r="H35" s="65"/>
      <c r="I35" s="65" t="s">
        <v>289</v>
      </c>
      <c r="J35" s="65" t="s">
        <v>297</v>
      </c>
      <c r="K35" s="65" t="s">
        <v>298</v>
      </c>
      <c r="L35" s="65" t="s">
        <v>279</v>
      </c>
      <c r="M35" s="65" t="s">
        <v>277</v>
      </c>
      <c r="O35" s="65"/>
      <c r="P35" s="65" t="s">
        <v>289</v>
      </c>
      <c r="Q35" s="65" t="s">
        <v>297</v>
      </c>
      <c r="R35" s="65" t="s">
        <v>333</v>
      </c>
      <c r="S35" s="65" t="s">
        <v>279</v>
      </c>
      <c r="T35" s="65" t="s">
        <v>277</v>
      </c>
      <c r="V35" s="65"/>
      <c r="W35" s="65" t="s">
        <v>289</v>
      </c>
      <c r="X35" s="65" t="s">
        <v>332</v>
      </c>
      <c r="Y35" s="65" t="s">
        <v>298</v>
      </c>
      <c r="Z35" s="65" t="s">
        <v>279</v>
      </c>
      <c r="AA35" s="65" t="s">
        <v>326</v>
      </c>
      <c r="AC35" s="65"/>
      <c r="AD35" s="65" t="s">
        <v>339</v>
      </c>
      <c r="AE35" s="65" t="s">
        <v>297</v>
      </c>
      <c r="AF35" s="65" t="s">
        <v>298</v>
      </c>
      <c r="AG35" s="65" t="s">
        <v>331</v>
      </c>
      <c r="AH35" s="65" t="s">
        <v>277</v>
      </c>
      <c r="AJ35" s="65"/>
      <c r="AK35" s="65" t="s">
        <v>339</v>
      </c>
      <c r="AL35" s="65" t="s">
        <v>297</v>
      </c>
      <c r="AM35" s="65" t="s">
        <v>298</v>
      </c>
      <c r="AN35" s="65" t="s">
        <v>279</v>
      </c>
      <c r="AO35" s="65" t="s">
        <v>277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186.75905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546.60429999999997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1187.7787000000001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1306.5233000000001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33.336112999999997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59.855342999999998</v>
      </c>
    </row>
    <row r="43" spans="1:68" x14ac:dyDescent="0.3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285</v>
      </c>
      <c r="B44" s="69"/>
      <c r="C44" s="69"/>
      <c r="D44" s="69"/>
      <c r="E44" s="69"/>
      <c r="F44" s="69"/>
      <c r="H44" s="69" t="s">
        <v>286</v>
      </c>
      <c r="I44" s="69"/>
      <c r="J44" s="69"/>
      <c r="K44" s="69"/>
      <c r="L44" s="69"/>
      <c r="M44" s="69"/>
      <c r="O44" s="69" t="s">
        <v>308</v>
      </c>
      <c r="P44" s="69"/>
      <c r="Q44" s="69"/>
      <c r="R44" s="69"/>
      <c r="S44" s="69"/>
      <c r="T44" s="69"/>
      <c r="V44" s="69" t="s">
        <v>319</v>
      </c>
      <c r="W44" s="69"/>
      <c r="X44" s="69"/>
      <c r="Y44" s="69"/>
      <c r="Z44" s="69"/>
      <c r="AA44" s="69"/>
      <c r="AC44" s="69" t="s">
        <v>320</v>
      </c>
      <c r="AD44" s="69"/>
      <c r="AE44" s="69"/>
      <c r="AF44" s="69"/>
      <c r="AG44" s="69"/>
      <c r="AH44" s="69"/>
      <c r="AJ44" s="69" t="s">
        <v>314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295</v>
      </c>
      <c r="AY44" s="69"/>
      <c r="AZ44" s="69"/>
      <c r="BA44" s="69"/>
      <c r="BB44" s="69"/>
      <c r="BC44" s="69"/>
      <c r="BE44" s="69" t="s">
        <v>296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297</v>
      </c>
      <c r="D45" s="65" t="s">
        <v>298</v>
      </c>
      <c r="E45" s="65" t="s">
        <v>279</v>
      </c>
      <c r="F45" s="65" t="s">
        <v>326</v>
      </c>
      <c r="H45" s="65"/>
      <c r="I45" s="65" t="s">
        <v>289</v>
      </c>
      <c r="J45" s="65" t="s">
        <v>297</v>
      </c>
      <c r="K45" s="65" t="s">
        <v>333</v>
      </c>
      <c r="L45" s="65" t="s">
        <v>279</v>
      </c>
      <c r="M45" s="65" t="s">
        <v>277</v>
      </c>
      <c r="O45" s="65"/>
      <c r="P45" s="65" t="s">
        <v>289</v>
      </c>
      <c r="Q45" s="65" t="s">
        <v>297</v>
      </c>
      <c r="R45" s="65" t="s">
        <v>298</v>
      </c>
      <c r="S45" s="65" t="s">
        <v>331</v>
      </c>
      <c r="T45" s="65" t="s">
        <v>277</v>
      </c>
      <c r="V45" s="65"/>
      <c r="W45" s="65" t="s">
        <v>289</v>
      </c>
      <c r="X45" s="65" t="s">
        <v>297</v>
      </c>
      <c r="Y45" s="65" t="s">
        <v>298</v>
      </c>
      <c r="Z45" s="65" t="s">
        <v>279</v>
      </c>
      <c r="AA45" s="65" t="s">
        <v>277</v>
      </c>
      <c r="AC45" s="65"/>
      <c r="AD45" s="65" t="s">
        <v>289</v>
      </c>
      <c r="AE45" s="65" t="s">
        <v>343</v>
      </c>
      <c r="AF45" s="65" t="s">
        <v>298</v>
      </c>
      <c r="AG45" s="65" t="s">
        <v>279</v>
      </c>
      <c r="AH45" s="65" t="s">
        <v>326</v>
      </c>
      <c r="AJ45" s="65"/>
      <c r="AK45" s="65" t="s">
        <v>289</v>
      </c>
      <c r="AL45" s="65" t="s">
        <v>343</v>
      </c>
      <c r="AM45" s="65" t="s">
        <v>298</v>
      </c>
      <c r="AN45" s="65" t="s">
        <v>331</v>
      </c>
      <c r="AO45" s="65" t="s">
        <v>277</v>
      </c>
      <c r="AQ45" s="65"/>
      <c r="AR45" s="65" t="s">
        <v>339</v>
      </c>
      <c r="AS45" s="65" t="s">
        <v>297</v>
      </c>
      <c r="AT45" s="65" t="s">
        <v>298</v>
      </c>
      <c r="AU45" s="65" t="s">
        <v>279</v>
      </c>
      <c r="AV45" s="65" t="s">
        <v>277</v>
      </c>
      <c r="AX45" s="65"/>
      <c r="AY45" s="65" t="s">
        <v>289</v>
      </c>
      <c r="AZ45" s="65" t="s">
        <v>297</v>
      </c>
      <c r="BA45" s="65" t="s">
        <v>298</v>
      </c>
      <c r="BB45" s="65" t="s">
        <v>279</v>
      </c>
      <c r="BC45" s="65" t="s">
        <v>326</v>
      </c>
      <c r="BE45" s="65"/>
      <c r="BF45" s="65" t="s">
        <v>289</v>
      </c>
      <c r="BG45" s="65" t="s">
        <v>297</v>
      </c>
      <c r="BH45" s="65" t="s">
        <v>298</v>
      </c>
      <c r="BI45" s="65" t="s">
        <v>279</v>
      </c>
      <c r="BJ45" s="65" t="s">
        <v>277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5.1664050000000001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4.8199376999999997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442.45116999999999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5.0375704E-3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1.5349439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63.84995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38.881042000000001</v>
      </c>
      <c r="AX46" s="65" t="s">
        <v>300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347</v>
      </c>
      <c r="D2" s="61">
        <v>40</v>
      </c>
      <c r="E2" s="61">
        <v>945.13120000000004</v>
      </c>
      <c r="F2" s="61">
        <v>159.67053000000001</v>
      </c>
      <c r="G2" s="61">
        <v>18.613824999999999</v>
      </c>
      <c r="H2" s="61">
        <v>10.927427</v>
      </c>
      <c r="I2" s="61">
        <v>7.6863966000000001</v>
      </c>
      <c r="J2" s="61">
        <v>31.667836999999999</v>
      </c>
      <c r="K2" s="61">
        <v>18.415890000000001</v>
      </c>
      <c r="L2" s="61">
        <v>13.251948000000001</v>
      </c>
      <c r="M2" s="61">
        <v>8.7028379999999999</v>
      </c>
      <c r="N2" s="61">
        <v>1.0144234000000001</v>
      </c>
      <c r="O2" s="61">
        <v>3.5632412000000002</v>
      </c>
      <c r="P2" s="61">
        <v>368.41678000000002</v>
      </c>
      <c r="Q2" s="61">
        <v>6.6807610000000004</v>
      </c>
      <c r="R2" s="61">
        <v>136.56765999999999</v>
      </c>
      <c r="S2" s="61">
        <v>43.116385999999999</v>
      </c>
      <c r="T2" s="61">
        <v>1121.4148</v>
      </c>
      <c r="U2" s="61">
        <v>1.0053147</v>
      </c>
      <c r="V2" s="61">
        <v>6.3650840000000004</v>
      </c>
      <c r="W2" s="61">
        <v>59.928825000000003</v>
      </c>
      <c r="X2" s="61">
        <v>34.790047000000001</v>
      </c>
      <c r="Y2" s="61">
        <v>0.62975066999999996</v>
      </c>
      <c r="Z2" s="61">
        <v>0.54274184000000003</v>
      </c>
      <c r="AA2" s="61">
        <v>7.889805</v>
      </c>
      <c r="AB2" s="61">
        <v>0.68590426000000004</v>
      </c>
      <c r="AC2" s="61">
        <v>140.68713</v>
      </c>
      <c r="AD2" s="61">
        <v>3.7694022999999999</v>
      </c>
      <c r="AE2" s="61">
        <v>1.4212617000000001</v>
      </c>
      <c r="AF2" s="61">
        <v>0.66119700000000003</v>
      </c>
      <c r="AG2" s="61">
        <v>186.75905</v>
      </c>
      <c r="AH2" s="61">
        <v>136.65132</v>
      </c>
      <c r="AI2" s="61">
        <v>50.107726999999997</v>
      </c>
      <c r="AJ2" s="61">
        <v>546.60429999999997</v>
      </c>
      <c r="AK2" s="61">
        <v>1187.7787000000001</v>
      </c>
      <c r="AL2" s="61">
        <v>33.336112999999997</v>
      </c>
      <c r="AM2" s="61">
        <v>1306.5233000000001</v>
      </c>
      <c r="AN2" s="61">
        <v>59.855342999999998</v>
      </c>
      <c r="AO2" s="61">
        <v>5.1664050000000001</v>
      </c>
      <c r="AP2" s="61">
        <v>3.8848672</v>
      </c>
      <c r="AQ2" s="61">
        <v>1.2815377999999999</v>
      </c>
      <c r="AR2" s="61">
        <v>4.8199376999999997</v>
      </c>
      <c r="AS2" s="61">
        <v>442.45116999999999</v>
      </c>
      <c r="AT2" s="61">
        <v>5.0375704E-3</v>
      </c>
      <c r="AU2" s="61">
        <v>1.5349439</v>
      </c>
      <c r="AV2" s="61">
        <v>63.84995</v>
      </c>
      <c r="AW2" s="61">
        <v>38.881042000000001</v>
      </c>
      <c r="AX2" s="61">
        <v>5.2878267999999999E-2</v>
      </c>
      <c r="AY2" s="61">
        <v>0.43652034000000001</v>
      </c>
      <c r="AZ2" s="61">
        <v>87.660169999999994</v>
      </c>
      <c r="BA2" s="61">
        <v>12.275040000000001</v>
      </c>
      <c r="BB2" s="61">
        <v>3.7117830000000001</v>
      </c>
      <c r="BC2" s="61">
        <v>4.4085419999999997</v>
      </c>
      <c r="BD2" s="61">
        <v>4.1505894999999997</v>
      </c>
      <c r="BE2" s="61">
        <v>0.21887887</v>
      </c>
      <c r="BF2" s="61">
        <v>1.3062317000000001</v>
      </c>
      <c r="BG2" s="61">
        <v>1.1518281E-3</v>
      </c>
      <c r="BH2" s="61">
        <v>5.6597847E-3</v>
      </c>
      <c r="BI2" s="61">
        <v>4.3309029999999997E-3</v>
      </c>
      <c r="BJ2" s="61">
        <v>2.0703016000000001E-2</v>
      </c>
      <c r="BK2" s="61">
        <v>8.8602166000000004E-5</v>
      </c>
      <c r="BL2" s="61">
        <v>4.5308544999999999E-2</v>
      </c>
      <c r="BM2" s="61">
        <v>0.47043817999999998</v>
      </c>
      <c r="BN2" s="61">
        <v>0.19750047000000001</v>
      </c>
      <c r="BO2" s="61">
        <v>8.5311149999999998</v>
      </c>
      <c r="BP2" s="61">
        <v>1.1295713999999999</v>
      </c>
      <c r="BQ2" s="61">
        <v>2.5229151000000001</v>
      </c>
      <c r="BR2" s="61">
        <v>10.481287999999999</v>
      </c>
      <c r="BS2" s="61">
        <v>8.9069669999999999</v>
      </c>
      <c r="BT2" s="61">
        <v>0.85556949999999998</v>
      </c>
      <c r="BU2" s="61">
        <v>5.9268029999999999E-2</v>
      </c>
      <c r="BV2" s="61">
        <v>1.7231135000000002E-2</v>
      </c>
      <c r="BW2" s="61">
        <v>6.6225179999999995E-2</v>
      </c>
      <c r="BX2" s="61">
        <v>0.23943876</v>
      </c>
      <c r="BY2" s="61">
        <v>5.346998E-2</v>
      </c>
      <c r="BZ2" s="61">
        <v>1.8154852E-4</v>
      </c>
      <c r="CA2" s="61">
        <v>0.22039313999999999</v>
      </c>
      <c r="CB2" s="61">
        <v>1.3107696E-2</v>
      </c>
      <c r="CC2" s="61">
        <v>0.18423705000000001</v>
      </c>
      <c r="CD2" s="61">
        <v>0.51499176000000002</v>
      </c>
      <c r="CE2" s="61">
        <v>1.9126615E-2</v>
      </c>
      <c r="CF2" s="61">
        <v>3.8192709999999998E-2</v>
      </c>
      <c r="CG2" s="61">
        <v>4.9500000000000003E-7</v>
      </c>
      <c r="CH2" s="61">
        <v>3.5927902999999997E-2</v>
      </c>
      <c r="CI2" s="61">
        <v>6.3704699999999996E-3</v>
      </c>
      <c r="CJ2" s="61">
        <v>0.67261875000000004</v>
      </c>
      <c r="CK2" s="61">
        <v>3.5082588E-3</v>
      </c>
      <c r="CL2" s="61">
        <v>0.56403859999999995</v>
      </c>
      <c r="CM2" s="61">
        <v>0.41687920000000001</v>
      </c>
      <c r="CN2" s="61">
        <v>789.12054000000001</v>
      </c>
      <c r="CO2" s="61">
        <v>1377.6409000000001</v>
      </c>
      <c r="CP2" s="61">
        <v>616.26779999999997</v>
      </c>
      <c r="CQ2" s="61">
        <v>267.53129999999999</v>
      </c>
      <c r="CR2" s="61">
        <v>149.79301000000001</v>
      </c>
      <c r="CS2" s="61">
        <v>192.29257000000001</v>
      </c>
      <c r="CT2" s="61">
        <v>779.11569999999995</v>
      </c>
      <c r="CU2" s="61">
        <v>411.24124</v>
      </c>
      <c r="CV2" s="61">
        <v>610.11559999999997</v>
      </c>
      <c r="CW2" s="61">
        <v>440.54047000000003</v>
      </c>
      <c r="CX2" s="61">
        <v>135.04785000000001</v>
      </c>
      <c r="CY2" s="61">
        <v>1069.7529999999999</v>
      </c>
      <c r="CZ2" s="61">
        <v>427.09665000000001</v>
      </c>
      <c r="DA2" s="61">
        <v>1098.9381000000001</v>
      </c>
      <c r="DB2" s="61">
        <v>1162.3552</v>
      </c>
      <c r="DC2" s="61">
        <v>1444.1415</v>
      </c>
      <c r="DD2" s="61">
        <v>2339.1</v>
      </c>
      <c r="DE2" s="61">
        <v>477.70508000000001</v>
      </c>
      <c r="DF2" s="61">
        <v>1434.6043999999999</v>
      </c>
      <c r="DG2" s="61">
        <v>542.18330000000003</v>
      </c>
      <c r="DH2" s="61">
        <v>24.45834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12.275040000000001</v>
      </c>
      <c r="B6">
        <f>BB2</f>
        <v>3.7117830000000001</v>
      </c>
      <c r="C6">
        <f>BC2</f>
        <v>4.4085419999999997</v>
      </c>
      <c r="D6">
        <f>BD2</f>
        <v>4.1505894999999997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29239</v>
      </c>
      <c r="C2" s="56">
        <f ca="1">YEAR(TODAY())-YEAR(B2)+IF(TODAY()&gt;=DATE(YEAR(TODAY()),MONTH(B2),DAY(B2)),0,-1)</f>
        <v>40</v>
      </c>
      <c r="E2" s="52">
        <v>155</v>
      </c>
      <c r="F2" s="53" t="s">
        <v>39</v>
      </c>
      <c r="G2" s="52">
        <v>47</v>
      </c>
      <c r="H2" s="51" t="s">
        <v>41</v>
      </c>
      <c r="I2" s="72">
        <f>ROUND(G3/E3^2,1)</f>
        <v>19.600000000000001</v>
      </c>
    </row>
    <row r="3" spans="1:9" x14ac:dyDescent="0.3">
      <c r="E3" s="51">
        <f>E2/100</f>
        <v>1.55</v>
      </c>
      <c r="F3" s="51" t="s">
        <v>40</v>
      </c>
      <c r="G3" s="51">
        <f>G2</f>
        <v>47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강윤희, ID : H1310091)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10월 23일 10:16:10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287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44035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40</v>
      </c>
      <c r="G12" s="137"/>
      <c r="H12" s="137"/>
      <c r="I12" s="137"/>
      <c r="K12" s="128">
        <f>'개인정보 및 신체계측 입력'!E2</f>
        <v>155</v>
      </c>
      <c r="L12" s="129"/>
      <c r="M12" s="122">
        <f>'개인정보 및 신체계측 입력'!G2</f>
        <v>47</v>
      </c>
      <c r="N12" s="123"/>
      <c r="O12" s="118" t="s">
        <v>271</v>
      </c>
      <c r="P12" s="112"/>
      <c r="Q12" s="115">
        <f>'개인정보 및 신체계측 입력'!I2</f>
        <v>19.600000000000001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강윤희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76.051000000000002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8.8659999999999997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15.083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8.9</v>
      </c>
      <c r="L72" s="36" t="s">
        <v>53</v>
      </c>
      <c r="M72" s="36">
        <f>ROUND('DRIs DATA'!K8,1)</f>
        <v>1.5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18.21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53.04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34.79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45.73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23.34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79.19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51.66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2020-10-23T05:42:00Z</dcterms:modified>
</cp:coreProperties>
</file>