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<sst xmlns="http://schemas.openxmlformats.org/spreadsheetml/2006/main" count="692" uniqueCount="340">
  <si>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</si>
  <si>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</si>
  <si>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</si>
  <si>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</si>
  <si>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</si>
  <si>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</si>
  <si>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</si>
  <si>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</si>
  <si>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</si>
  <si>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</si>
  <si>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</si>
  <si>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</si>
  <si>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</si>
  <si>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</si>
  <si>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</si>
  <si>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</si>
  <si>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</si>
  <si>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</si>
  <si>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</si>
  <si>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</si>
  <si>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</si>
  <si>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</si>
  <si>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</si>
  <si>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</si>
  <si>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</si>
  <si>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</si>
  <si>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</si>
  <si>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</si>
  <si>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</si>
  <si>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</si>
  <si>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</si>
  <si>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</si>
  <si>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</si>
  <si>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</si>
  <si>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</si>
  <si>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</si>
  <si>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</si>
  <si>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</si>
  <si>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</si>
  <si>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</si>
  <si>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</si>
  <si>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</si>
  <si>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</si>
  <si>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</si>
  <si>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</si>
  <si>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</si>
  <si>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</si>
  <si>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</si>
  <si>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</si>
  <si>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</si>
  <si>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</si>
  <si>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</si>
  <si>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</si>
  <si>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</si>
  <si>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</si>
  <si>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</si>
  <si>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</si>
  <si>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</si>
  <si>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</si>
  <si>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</si>
  <si>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</si>
  <si>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</si>
  <si>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</si>
  <si>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</si>
  <si>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</si>
  <si>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</si>
  <si>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</si>
  <si>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</si>
  <si>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</si>
  <si>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</si>
  <si>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</si>
  <si>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</si>
  <si>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</si>
  <si>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</si>
  <si>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</si>
  <si>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</si>
  <si>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</si>
  <si>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</si>
  <si>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</si>
  <si>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</si>
  <si>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</si>
  <si>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</si>
  <si>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</si>
  <si>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</si>
  <si>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</si>
  <si>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</si>
  <si>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</si>
  <si>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</si>
  <si>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</si>
  <si>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</si>
  <si>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</si>
  <si>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</si>
  <si>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</si>
  <si>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</si>
  <si>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</si>
  <si>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</si>
  <si>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</si>
  <si>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</si>
  <si>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</si>
  <si>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</si>
  <si>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</si>
  <si>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</si>
  <si>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</si>
  <si>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</si>
  <si>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</si>
  <si>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</si>
  <si>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</si>
  <si>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</si>
  <si>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</si>
  <si>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</si>
  <si>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</si>
  <si>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</si>
  <si>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</si>
  <si>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</si>
  <si>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</si>
  <si>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</si>
  <si>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</si>
  <si>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</si>
  <si>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</si>
  <si>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</si>
  <si>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</si>
  <si>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</si>
  <si>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</si>
  <si>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</si>
  <si>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</si>
  <si>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</si>
  <si>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</si>
  <si>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</si>
  <si>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</si>
  <si>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</si>
  <si>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</si>
  <si>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</si>
  <si>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</si>
  <si>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</si>
  <si>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</si>
  <si>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</si>
  <si>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</si>
  <si>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</si>
  <si>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</si>
  <si>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</si>
  <si>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</si>
  <si>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</si>
  <si>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</si>
  <si>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</si>
  <si>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</si>
  <si>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</si>
  <si>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</si>
  <si>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</si>
  <si>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</si>
  <si>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</si>
  <si>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</si>
  <si>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</si>
  <si>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</si>
  <si>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</si>
  <si>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</si>
  <si>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</si>
  <si>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</si>
  <si>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</si>
  <si>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</si>
  <si>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</si>
  <si>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</si>
  <si>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</si>
  <si>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</si>
  <si>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</si>
  <si>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</si>
  <si>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</si>
  <si>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</si>
  <si>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</si>
  <si>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</si>
  <si>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</si>
  <si>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</si>
  <si>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</si>
  <si>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</si>
  <si>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</si>
  <si>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</si>
  <si>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</si>
  <si>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</si>
  <si>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</si>
  <si>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</si>
  <si>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</si>
  <si>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</si>
  <si>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</si>
  <si>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</si>
  <si>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</si>
  <si>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</si>
  <si>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</si>
  <si>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</si>
  <si>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</si>
  <si>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</si>
  <si>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</si>
  <si>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</si>
  <si>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</si>
  <si>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</si>
  <si>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</si>
  <si>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</si>
  <si>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</si>
  <si>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</si>
  <si>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</si>
  <si>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</si>
  <si>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</si>
  <si>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</si>
  <si>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</si>
  <si>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</si>
  <si>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</si>
  <si>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</si>
  <si>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</si>
  <si>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</si>
  <si>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</si>
  <si>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</si>
  <si>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</si>
  <si>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</si>
  <si>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</si>
  <si>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</si>
  <si>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</si>
  <si>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</si>
  <si>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</si>
  <si>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</si>
  <si>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</si>
  <si>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</si>
  <si>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</si>
  <si>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</si>
  <si>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</si>
  <si>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</si>
  <si>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</si>
  <si>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</si>
  <si>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</si>
  <si>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</si>
  <si>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</si>
  <si>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</si>
  <si>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</si>
  <si>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</si>
  <si>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</si>
  <si>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</si>
  <si>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</si>
  <si>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</si>
  <si>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</si>
  <si>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</si>
  <si>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</si>
  <si>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</si>
  <si>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</si>
  <si>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</si>
  <si>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</si>
  <si>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</si>
  <si>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</si>
  <si>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</si>
  <si>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</si>
  <si>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</si>
  <si>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</si>
  <si>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</si>
  <si>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</si>
  <si>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</si>
  <si>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</si>
  <si>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</si>
  <si>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</si>
  <si>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</si>
  <si>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</si>
  <si>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</si>
  <si>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</si>
  <si>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</si>
  <si>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</si>
  <si>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</si>
  <si>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</si>
  <si>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</si>
  <si>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</si>
  <si>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</si>
  <si>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</si>
  <si>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</si>
  <si>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</si>
  <si>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</si>
  <si>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</si>
  <si>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</si>
  <si>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</si>
  <si>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</si>
  <si>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</si>
  <si>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</si>
  <si>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</si>
  <si>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</si>
  <si>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</si>
  <si>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</si>
  <si>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</si>
  <si>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</si>
  <si>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</si>
  <si>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</si>
  <si>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</si>
  <si>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</si>
  <si>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</si>
  <si>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</si>
  <si>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</si>
  <si>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</si>
  <si>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</si>
  <si>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</si>
  <si>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</si>
  <si>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</si>
  <si>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</si>
  <si>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</si>
  <si>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</si>
  <si>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</si>
  <si>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</si>
  <si>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</si>
  <si>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</si>
  <si>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</si>
  <si>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</si>
  <si>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</si>
  <si>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</si>
  <si>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</si>
  <si>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</si>
  <si>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</si>
  <si>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</si>
  <si>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</si>
  <si>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</si>
  <si>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</si>
  <si>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</si>
  <si>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</si>
  <si>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</si>
  <si>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</si>
  <si>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</si>
  <si>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</si>
  <si>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</si>
  <si>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</si>
  <si>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</si>
  <si>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</si>
  <si>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</si>
  <si>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</si>
  <si>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</si>
  <si>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식이섬유(g/일)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</si>
  <si>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</si>
  <si>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</si>
  <si>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</si>
  <si>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</si>
  <si>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</si>
  <si>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</si>
  <si>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2020년 09월 21일 13:53:31</t>
  </si>
  <si>
    <t>섭취량</t>
    <phoneticPr fontId="1" type="noConversion"/>
  </si>
  <si>
    <t>비타민B6</t>
    <phoneticPr fontId="1" type="noConversion"/>
  </si>
  <si>
    <t>상한섭취량</t>
    <phoneticPr fontId="1" type="noConversion"/>
  </si>
  <si>
    <t>미량 무기질</t>
    <phoneticPr fontId="1" type="noConversion"/>
  </si>
  <si>
    <t>이다미</t>
  </si>
  <si>
    <t>F</t>
  </si>
  <si>
    <t>H1310093</t>
    <phoneticPr fontId="1" type="noConversion"/>
  </si>
  <si>
    <t>(설문지 : FFQ 95문항 설문지, 사용자 : 이다미, ID : H1310093)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</si>
</sst>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84.410995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43808"/>
        <c:axId val="475543416"/>
      </c:barChart>
      <c:catAx>
        <c:axId val="47554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3416"/>
        <c:crosses val="autoZero"/>
        <c:auto val="1"/>
        <c:lblAlgn val="ctr"/>
        <c:lblOffset val="100"/>
        <c:noMultiLvlLbl val="0"/>
      </c:catAx>
      <c:valAx>
        <c:axId val="47554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3.4057713000000001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58312"/>
        <c:axId val="476958704"/>
      </c:barChart>
      <c:catAx>
        <c:axId val="47695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58704"/>
        <c:crosses val="autoZero"/>
        <c:auto val="1"/>
        <c:lblAlgn val="ctr"/>
        <c:lblOffset val="100"/>
        <c:noMultiLvlLbl val="0"/>
      </c:catAx>
      <c:valAx>
        <c:axId val="47695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5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2.9409749999999999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59880"/>
        <c:axId val="476960272"/>
      </c:barChart>
      <c:catAx>
        <c:axId val="47695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60272"/>
        <c:crosses val="autoZero"/>
        <c:auto val="1"/>
        <c:lblAlgn val="ctr"/>
        <c:lblOffset val="100"/>
        <c:noMultiLvlLbl val="0"/>
      </c:catAx>
      <c:valAx>
        <c:axId val="47696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5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1488.2582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61840"/>
        <c:axId val="476963800"/>
      </c:barChart>
      <c:catAx>
        <c:axId val="4769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63800"/>
        <c:crosses val="autoZero"/>
        <c:auto val="1"/>
        <c:lblAlgn val="ctr"/>
        <c:lblOffset val="100"/>
        <c:noMultiLvlLbl val="0"/>
      </c:catAx>
      <c:valAx>
        <c:axId val="47696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4987.674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56744"/>
        <c:axId val="476957136"/>
      </c:barChart>
      <c:catAx>
        <c:axId val="47695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57136"/>
        <c:crosses val="autoZero"/>
        <c:auto val="1"/>
        <c:lblAlgn val="ctr"/>
        <c:lblOffset val="100"/>
        <c:noMultiLvlLbl val="0"/>
      </c:catAx>
      <c:valAx>
        <c:axId val="476957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5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269.08010000000002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39560"/>
        <c:axId val="477638776"/>
      </c:barChart>
      <c:catAx>
        <c:axId val="47763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38776"/>
        <c:crosses val="autoZero"/>
        <c:auto val="1"/>
        <c:lblAlgn val="ctr"/>
        <c:lblOffset val="100"/>
        <c:noMultiLvlLbl val="0"/>
      </c:catAx>
      <c:valAx>
        <c:axId val="47763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3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177.34389999999999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39168"/>
        <c:axId val="477642696"/>
      </c:barChart>
      <c:catAx>
        <c:axId val="47763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2696"/>
        <c:crosses val="autoZero"/>
        <c:auto val="1"/>
        <c:lblAlgn val="ctr"/>
        <c:lblOffset val="100"/>
        <c:noMultiLvlLbl val="0"/>
      </c:catAx>
      <c:valAx>
        <c:axId val="47764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14.542602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5832"/>
        <c:axId val="477640344"/>
      </c:barChart>
      <c:catAx>
        <c:axId val="47764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0344"/>
        <c:crosses val="autoZero"/>
        <c:auto val="1"/>
        <c:lblAlgn val="ctr"/>
        <c:lblOffset val="100"/>
        <c:noMultiLvlLbl val="0"/>
      </c:catAx>
      <c:valAx>
        <c:axId val="477640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1074.8379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4656"/>
        <c:axId val="477641128"/>
      </c:barChart>
      <c:catAx>
        <c:axId val="47764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1128"/>
        <c:crosses val="autoZero"/>
        <c:auto val="1"/>
        <c:lblAlgn val="ctr"/>
        <c:lblOffset val="100"/>
        <c:noMultiLvlLbl val="0"/>
      </c:catAx>
      <c:valAx>
        <c:axId val="4776411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1.9405458E-2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1912"/>
        <c:axId val="477641520"/>
      </c:barChart>
      <c:catAx>
        <c:axId val="47764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1520"/>
        <c:crosses val="autoZero"/>
        <c:auto val="1"/>
        <c:lblAlgn val="ctr"/>
        <c:lblOffset val="100"/>
        <c:noMultiLvlLbl val="0"/>
      </c:catAx>
      <c:valAx>
        <c:axId val="47764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3.4936639999999999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3088"/>
        <c:axId val="477643480"/>
      </c:barChart>
      <c:catAx>
        <c:axId val="47764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3480"/>
        <c:crosses val="autoZero"/>
        <c:auto val="1"/>
        <c:lblAlgn val="ctr"/>
        <c:lblOffset val="100"/>
        <c:noMultiLvlLbl val="0"/>
      </c:catAx>
      <c:valAx>
        <c:axId val="477643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37.930304999999997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50864"/>
        <c:axId val="475547728"/>
      </c:barChart>
      <c:catAx>
        <c:axId val="47555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7728"/>
        <c:crosses val="autoZero"/>
        <c:auto val="1"/>
        <c:lblAlgn val="ctr"/>
        <c:lblOffset val="100"/>
        <c:noMultiLvlLbl val="0"/>
      </c:catAx>
      <c:valAx>
        <c:axId val="475547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5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423.1472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5440"/>
        <c:axId val="478072464"/>
      </c:barChart>
      <c:catAx>
        <c:axId val="4776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72464"/>
        <c:crosses val="autoZero"/>
        <c:auto val="1"/>
        <c:lblAlgn val="ctr"/>
        <c:lblOffset val="100"/>
        <c:noMultiLvlLbl val="0"/>
      </c:catAx>
      <c:valAx>
        <c:axId val="47807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82.843450000000004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74424"/>
        <c:axId val="478070896"/>
      </c:barChart>
      <c:catAx>
        <c:axId val="47807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70896"/>
        <c:crosses val="autoZero"/>
        <c:auto val="1"/>
        <c:lblAlgn val="ctr"/>
        <c:lblOffset val="100"/>
        <c:noMultiLvlLbl val="0"/>
      </c:catAx>
      <c:valAx>
        <c:axId val="47807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7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5.74</c:v>
                </c:pt>
                <c:pt idx="1">
                  <c:v>9.9109999999999996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072072"/>
        <c:axId val="478073248"/>
      </c:barChart>
      <c:catAx>
        <c:axId val="47807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73248"/>
        <c:crosses val="autoZero"/>
        <c:auto val="1"/>
        <c:lblAlgn val="ctr"/>
        <c:lblOffset val="100"/>
        <c:noMultiLvlLbl val="0"/>
      </c:catAx>
      <c:valAx>
        <c:axId val="47807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7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14.225152</c:v>
                </c:pt>
                <c:pt idx="1">
                  <c:v>15.141577</c:v>
                </c:pt>
                <c:pt idx="2">
                  <c:v>14.556601000000001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742.03972999999996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71680"/>
        <c:axId val="478075600"/>
      </c:barChart>
      <c:catAx>
        <c:axId val="47807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75600"/>
        <c:crosses val="autoZero"/>
        <c:auto val="1"/>
        <c:lblAlgn val="ctr"/>
        <c:lblOffset val="100"/>
        <c:noMultiLvlLbl val="0"/>
      </c:catAx>
      <c:valAx>
        <c:axId val="47807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24.687684999999998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75992"/>
        <c:axId val="478070504"/>
      </c:barChart>
      <c:catAx>
        <c:axId val="47807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70504"/>
        <c:crosses val="autoZero"/>
        <c:auto val="1"/>
        <c:lblAlgn val="ctr"/>
        <c:lblOffset val="100"/>
        <c:noMultiLvlLbl val="0"/>
      </c:catAx>
      <c:valAx>
        <c:axId val="47807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7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74.992999999999995</c:v>
                </c:pt>
                <c:pt idx="1">
                  <c:v>11.044</c:v>
                </c:pt>
                <c:pt idx="2">
                  <c:v>13.962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075208"/>
        <c:axId val="478068544"/>
      </c:barChart>
      <c:catAx>
        <c:axId val="47807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68544"/>
        <c:crosses val="autoZero"/>
        <c:auto val="1"/>
        <c:lblAlgn val="ctr"/>
        <c:lblOffset val="100"/>
        <c:noMultiLvlLbl val="0"/>
      </c:catAx>
      <c:valAx>
        <c:axId val="47806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7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2709.9119999999998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68936"/>
        <c:axId val="478070112"/>
      </c:barChart>
      <c:catAx>
        <c:axId val="47806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70112"/>
        <c:crosses val="autoZero"/>
        <c:auto val="1"/>
        <c:lblAlgn val="ctr"/>
        <c:lblOffset val="100"/>
        <c:noMultiLvlLbl val="0"/>
      </c:catAx>
      <c:valAx>
        <c:axId val="47807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6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172.89102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08888"/>
        <c:axId val="478709280"/>
      </c:barChart>
      <c:catAx>
        <c:axId val="47870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09280"/>
        <c:crosses val="autoZero"/>
        <c:auto val="1"/>
        <c:lblAlgn val="ctr"/>
        <c:lblOffset val="100"/>
        <c:noMultiLvlLbl val="0"/>
      </c:catAx>
      <c:valAx>
        <c:axId val="47870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0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782.76179999999999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09672"/>
        <c:axId val="478707712"/>
      </c:barChart>
      <c:catAx>
        <c:axId val="4787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07712"/>
        <c:crosses val="autoZero"/>
        <c:auto val="1"/>
        <c:lblAlgn val="ctr"/>
        <c:lblOffset val="100"/>
        <c:noMultiLvlLbl val="0"/>
      </c:catAx>
      <c:valAx>
        <c:axId val="47870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3.7841176999999999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48512"/>
        <c:axId val="475548904"/>
      </c:barChart>
      <c:catAx>
        <c:axId val="47554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8904"/>
        <c:crosses val="autoZero"/>
        <c:auto val="1"/>
        <c:lblAlgn val="ctr"/>
        <c:lblOffset val="100"/>
        <c:noMultiLvlLbl val="0"/>
      </c:catAx>
      <c:valAx>
        <c:axId val="47554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7587.5703000000003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10848"/>
        <c:axId val="478706928"/>
      </c:barChart>
      <c:catAx>
        <c:axId val="47871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06928"/>
        <c:crosses val="autoZero"/>
        <c:auto val="1"/>
        <c:lblAlgn val="ctr"/>
        <c:lblOffset val="100"/>
        <c:noMultiLvlLbl val="0"/>
      </c:catAx>
      <c:valAx>
        <c:axId val="47870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1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25.442824999999999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10456"/>
        <c:axId val="478706536"/>
      </c:barChart>
      <c:catAx>
        <c:axId val="4787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06536"/>
        <c:crosses val="autoZero"/>
        <c:auto val="1"/>
        <c:lblAlgn val="ctr"/>
        <c:lblOffset val="100"/>
        <c:noMultiLvlLbl val="0"/>
      </c:catAx>
      <c:valAx>
        <c:axId val="47870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2.0063932000000002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08496"/>
        <c:axId val="478711240"/>
      </c:barChart>
      <c:catAx>
        <c:axId val="4787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11240"/>
        <c:crosses val="autoZero"/>
        <c:auto val="1"/>
        <c:lblAlgn val="ctr"/>
        <c:lblOffset val="100"/>
        <c:noMultiLvlLbl val="0"/>
      </c:catAx>
      <c:valAx>
        <c:axId val="47871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394.80664000000002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50080"/>
        <c:axId val="475544592"/>
      </c:barChart>
      <c:catAx>
        <c:axId val="4755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4592"/>
        <c:crosses val="autoZero"/>
        <c:auto val="1"/>
        <c:lblAlgn val="ctr"/>
        <c:lblOffset val="100"/>
        <c:noMultiLvlLbl val="0"/>
      </c:catAx>
      <c:valAx>
        <c:axId val="47554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5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2.0794896999999999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44984"/>
        <c:axId val="475550472"/>
      </c:barChart>
      <c:catAx>
        <c:axId val="47554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50472"/>
        <c:crosses val="autoZero"/>
        <c:auto val="1"/>
        <c:lblAlgn val="ctr"/>
        <c:lblOffset val="100"/>
        <c:noMultiLvlLbl val="0"/>
      </c:catAx>
      <c:valAx>
        <c:axId val="47555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4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22.478437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46160"/>
        <c:axId val="475546552"/>
      </c:barChart>
      <c:catAx>
        <c:axId val="47554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6552"/>
        <c:crosses val="autoZero"/>
        <c:auto val="1"/>
        <c:lblAlgn val="ctr"/>
        <c:lblOffset val="100"/>
        <c:noMultiLvlLbl val="0"/>
      </c:catAx>
      <c:valAx>
        <c:axId val="47554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4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2.0063932000000002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47336"/>
        <c:axId val="476960664"/>
      </c:barChart>
      <c:catAx>
        <c:axId val="47554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60664"/>
        <c:crosses val="autoZero"/>
        <c:auto val="1"/>
        <c:lblAlgn val="ctr"/>
        <c:lblOffset val="100"/>
        <c:noMultiLvlLbl val="0"/>
      </c:catAx>
      <c:valAx>
        <c:axId val="47696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4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686.88710000000003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62624"/>
        <c:axId val="476963016"/>
      </c:barChart>
      <c:catAx>
        <c:axId val="47696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63016"/>
        <c:crosses val="autoZero"/>
        <c:auto val="1"/>
        <c:lblAlgn val="ctr"/>
        <c:lblOffset val="100"/>
        <c:noMultiLvlLbl val="0"/>
      </c:catAx>
      <c:valAx>
        <c:axId val="4769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19.711310000000001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57920"/>
        <c:axId val="476961448"/>
      </c:barChart>
      <c:catAx>
        <c:axId val="47695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61448"/>
        <c:crosses val="autoZero"/>
        <c:auto val="1"/>
        <c:lblAlgn val="ctr"/>
        <c:lblOffset val="100"/>
        <c:noMultiLvlLbl val="0"/>
      </c:catAx>
      <c:valAx>
        <c:axId val="47696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이다미, ID : H1310093)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13:53:31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2709.9119999999998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84.410995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37.930304999999997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74.992999999999995</v>
      </c>
      <c r="G8" s="59">
        <f>'DRIs DATA 입력'!G8</f>
        <v>11.044</v>
      </c>
      <c r="H8" s="59">
        <f>'DRIs DATA 입력'!H8</f>
        <v>13.962</v>
      </c>
      <c r="I8" s="46"/>
      <c r="J8" s="59" t="s">
        <v>216</v>
      </c>
      <c r="K8" s="59">
        <f>'DRIs DATA 입력'!K8</f>
        <v>5.74</v>
      </c>
      <c r="L8" s="59">
        <f>'DRIs DATA 입력'!L8</f>
        <v>9.9109999999999996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742.03972999999996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24.687684999999998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3.7841176999999999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394.80664000000002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172.89102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2.9956101999999998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2.0794896999999999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22.478437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2.0063932000000002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686.88710000000003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19.711310000000001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3.4057713000000001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2.9409749999999999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782.76179999999999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1488.2582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7587.5703000000003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4987.674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269.08010000000002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177.34389999999999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25.442824999999999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14.542602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1074.8379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1.9405458E-2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3.4936639999999999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423.1472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82.843450000000004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329</v>
      </c>
      <c r="B1" s="61" t="s">
        <v>339</v>
      </c>
      <c r="G1" s="62" t="s">
        <v>330</v>
      </c>
      <c r="H1" s="61" t="s">
        <v>331</v>
      </c>
    </row>
    <row r="3" spans="1:27" x14ac:dyDescent="0.3">
      <c r="A3" s="68" t="s">
        <v>275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323</v>
      </c>
      <c r="B4" s="67"/>
      <c r="C4" s="67"/>
      <c r="E4" s="69" t="s">
        <v>276</v>
      </c>
      <c r="F4" s="70"/>
      <c r="G4" s="70"/>
      <c r="H4" s="71"/>
      <c r="J4" s="69" t="s">
        <v>311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3">
      <c r="A5" s="65"/>
      <c r="B5" s="65" t="s">
        <v>294</v>
      </c>
      <c r="C5" s="65" t="s">
        <v>278</v>
      </c>
      <c r="E5" s="65"/>
      <c r="F5" s="65" t="s">
        <v>312</v>
      </c>
      <c r="G5" s="65" t="s">
        <v>313</v>
      </c>
      <c r="H5" s="65" t="s">
        <v>46</v>
      </c>
      <c r="J5" s="65"/>
      <c r="K5" s="65" t="s">
        <v>279</v>
      </c>
      <c r="L5" s="65" t="s">
        <v>314</v>
      </c>
      <c r="N5" s="65"/>
      <c r="O5" s="65" t="s">
        <v>295</v>
      </c>
      <c r="P5" s="65" t="s">
        <v>306</v>
      </c>
      <c r="Q5" s="65" t="s">
        <v>307</v>
      </c>
      <c r="R5" s="65" t="s">
        <v>280</v>
      </c>
      <c r="S5" s="65" t="s">
        <v>278</v>
      </c>
      <c r="U5" s="65"/>
      <c r="V5" s="65" t="s">
        <v>295</v>
      </c>
      <c r="W5" s="65" t="s">
        <v>306</v>
      </c>
      <c r="X5" s="65" t="s">
        <v>307</v>
      </c>
      <c r="Y5" s="65" t="s">
        <v>280</v>
      </c>
      <c r="Z5" s="65" t="s">
        <v>278</v>
      </c>
    </row>
    <row r="6" spans="1:27" x14ac:dyDescent="0.3">
      <c r="A6" s="65" t="s">
        <v>323</v>
      </c>
      <c r="B6" s="65">
        <v>1900</v>
      </c>
      <c r="C6" s="65">
        <v>2709.9119999999998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40</v>
      </c>
      <c r="P6" s="65">
        <v>50</v>
      </c>
      <c r="Q6" s="65">
        <v>0</v>
      </c>
      <c r="R6" s="65">
        <v>0</v>
      </c>
      <c r="S6" s="65">
        <v>84.410995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37.930304999999997</v>
      </c>
    </row>
    <row r="7" spans="1:27" x14ac:dyDescent="0.3">
      <c r="E7" s="65" t="s">
        <v>281</v>
      </c>
      <c r="F7" s="65">
        <v>65</v>
      </c>
      <c r="G7" s="65">
        <v>30</v>
      </c>
      <c r="H7" s="65">
        <v>20</v>
      </c>
      <c r="J7" s="65" t="s">
        <v>281</v>
      </c>
      <c r="K7" s="65">
        <v>1</v>
      </c>
      <c r="L7" s="65">
        <v>10</v>
      </c>
    </row>
    <row r="8" spans="1:27" x14ac:dyDescent="0.3">
      <c r="E8" s="65" t="s">
        <v>298</v>
      </c>
      <c r="F8" s="65">
        <v>74.992999999999995</v>
      </c>
      <c r="G8" s="65">
        <v>11.044</v>
      </c>
      <c r="H8" s="65">
        <v>13.962</v>
      </c>
      <c r="J8" s="65" t="s">
        <v>298</v>
      </c>
      <c r="K8" s="65">
        <v>5.74</v>
      </c>
      <c r="L8" s="65">
        <v>9.9109999999999996</v>
      </c>
    </row>
    <row r="13" spans="1:27" x14ac:dyDescent="0.3">
      <c r="A13" s="66" t="s">
        <v>315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283</v>
      </c>
      <c r="I14" s="67"/>
      <c r="J14" s="67"/>
      <c r="K14" s="67"/>
      <c r="L14" s="67"/>
      <c r="M14" s="67"/>
      <c r="O14" s="67" t="s">
        <v>316</v>
      </c>
      <c r="P14" s="67"/>
      <c r="Q14" s="67"/>
      <c r="R14" s="67"/>
      <c r="S14" s="67"/>
      <c r="T14" s="67"/>
      <c r="V14" s="67" t="s">
        <v>317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295</v>
      </c>
      <c r="C15" s="65" t="s">
        <v>306</v>
      </c>
      <c r="D15" s="65" t="s">
        <v>307</v>
      </c>
      <c r="E15" s="65" t="s">
        <v>280</v>
      </c>
      <c r="F15" s="65" t="s">
        <v>278</v>
      </c>
      <c r="H15" s="65"/>
      <c r="I15" s="65" t="s">
        <v>295</v>
      </c>
      <c r="J15" s="65" t="s">
        <v>306</v>
      </c>
      <c r="K15" s="65" t="s">
        <v>307</v>
      </c>
      <c r="L15" s="65" t="s">
        <v>280</v>
      </c>
      <c r="M15" s="65" t="s">
        <v>278</v>
      </c>
      <c r="O15" s="65"/>
      <c r="P15" s="65" t="s">
        <v>295</v>
      </c>
      <c r="Q15" s="65" t="s">
        <v>306</v>
      </c>
      <c r="R15" s="65" t="s">
        <v>307</v>
      </c>
      <c r="S15" s="65" t="s">
        <v>280</v>
      </c>
      <c r="T15" s="65" t="s">
        <v>278</v>
      </c>
      <c r="V15" s="65"/>
      <c r="W15" s="65" t="s">
        <v>295</v>
      </c>
      <c r="X15" s="65" t="s">
        <v>306</v>
      </c>
      <c r="Y15" s="65" t="s">
        <v>307</v>
      </c>
      <c r="Z15" s="65" t="s">
        <v>280</v>
      </c>
      <c r="AA15" s="65" t="s">
        <v>332</v>
      </c>
    </row>
    <row r="16" spans="1:27" x14ac:dyDescent="0.3">
      <c r="A16" s="65" t="s">
        <v>318</v>
      </c>
      <c r="B16" s="65">
        <v>450</v>
      </c>
      <c r="C16" s="65">
        <v>650</v>
      </c>
      <c r="D16" s="65">
        <v>0</v>
      </c>
      <c r="E16" s="65">
        <v>3000</v>
      </c>
      <c r="F16" s="65">
        <v>742.03972999999996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24.687684999999998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3.7841176999999999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394.80664000000002</v>
      </c>
    </row>
    <row r="23" spans="1:62" x14ac:dyDescent="0.3">
      <c r="A23" s="66" t="s">
        <v>299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325</v>
      </c>
      <c r="W24" s="67"/>
      <c r="X24" s="67"/>
      <c r="Y24" s="67"/>
      <c r="Z24" s="67"/>
      <c r="AA24" s="67"/>
      <c r="AC24" s="67" t="s">
        <v>333</v>
      </c>
      <c r="AD24" s="67"/>
      <c r="AE24" s="67"/>
      <c r="AF24" s="67"/>
      <c r="AG24" s="67"/>
      <c r="AH24" s="67"/>
      <c r="AJ24" s="67" t="s">
        <v>286</v>
      </c>
      <c r="AK24" s="67"/>
      <c r="AL24" s="67"/>
      <c r="AM24" s="67"/>
      <c r="AN24" s="67"/>
      <c r="AO24" s="67"/>
      <c r="AQ24" s="67" t="s">
        <v>300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287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295</v>
      </c>
      <c r="C25" s="65" t="s">
        <v>306</v>
      </c>
      <c r="D25" s="65" t="s">
        <v>307</v>
      </c>
      <c r="E25" s="65" t="s">
        <v>280</v>
      </c>
      <c r="F25" s="65" t="s">
        <v>278</v>
      </c>
      <c r="H25" s="65"/>
      <c r="I25" s="65" t="s">
        <v>295</v>
      </c>
      <c r="J25" s="65" t="s">
        <v>306</v>
      </c>
      <c r="K25" s="65" t="s">
        <v>307</v>
      </c>
      <c r="L25" s="65" t="s">
        <v>280</v>
      </c>
      <c r="M25" s="65" t="s">
        <v>278</v>
      </c>
      <c r="O25" s="65"/>
      <c r="P25" s="65" t="s">
        <v>295</v>
      </c>
      <c r="Q25" s="65" t="s">
        <v>306</v>
      </c>
      <c r="R25" s="65" t="s">
        <v>307</v>
      </c>
      <c r="S25" s="65" t="s">
        <v>280</v>
      </c>
      <c r="T25" s="65" t="s">
        <v>278</v>
      </c>
      <c r="V25" s="65"/>
      <c r="W25" s="65" t="s">
        <v>295</v>
      </c>
      <c r="X25" s="65" t="s">
        <v>306</v>
      </c>
      <c r="Y25" s="65" t="s">
        <v>307</v>
      </c>
      <c r="Z25" s="65" t="s">
        <v>280</v>
      </c>
      <c r="AA25" s="65" t="s">
        <v>278</v>
      </c>
      <c r="AC25" s="65"/>
      <c r="AD25" s="65" t="s">
        <v>295</v>
      </c>
      <c r="AE25" s="65" t="s">
        <v>306</v>
      </c>
      <c r="AF25" s="65" t="s">
        <v>307</v>
      </c>
      <c r="AG25" s="65" t="s">
        <v>280</v>
      </c>
      <c r="AH25" s="65" t="s">
        <v>278</v>
      </c>
      <c r="AJ25" s="65"/>
      <c r="AK25" s="65" t="s">
        <v>295</v>
      </c>
      <c r="AL25" s="65" t="s">
        <v>306</v>
      </c>
      <c r="AM25" s="65" t="s">
        <v>307</v>
      </c>
      <c r="AN25" s="65" t="s">
        <v>280</v>
      </c>
      <c r="AO25" s="65" t="s">
        <v>278</v>
      </c>
      <c r="AQ25" s="65"/>
      <c r="AR25" s="65" t="s">
        <v>295</v>
      </c>
      <c r="AS25" s="65" t="s">
        <v>306</v>
      </c>
      <c r="AT25" s="65" t="s">
        <v>307</v>
      </c>
      <c r="AU25" s="65" t="s">
        <v>334</v>
      </c>
      <c r="AV25" s="65" t="s">
        <v>278</v>
      </c>
      <c r="AX25" s="65"/>
      <c r="AY25" s="65" t="s">
        <v>295</v>
      </c>
      <c r="AZ25" s="65" t="s">
        <v>306</v>
      </c>
      <c r="BA25" s="65" t="s">
        <v>307</v>
      </c>
      <c r="BB25" s="65" t="s">
        <v>280</v>
      </c>
      <c r="BC25" s="65" t="s">
        <v>278</v>
      </c>
      <c r="BE25" s="65"/>
      <c r="BF25" s="65" t="s">
        <v>295</v>
      </c>
      <c r="BG25" s="65" t="s">
        <v>306</v>
      </c>
      <c r="BH25" s="65" t="s">
        <v>307</v>
      </c>
      <c r="BI25" s="65" t="s">
        <v>280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172.89102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2.9956101999999998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2.0794896999999999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22.478437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2.0063932000000002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686.88710000000003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19.711310000000001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3.4057713000000001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2.9409749999999999</v>
      </c>
    </row>
    <row r="33" spans="1:68" x14ac:dyDescent="0.3">
      <c r="A33" s="66" t="s">
        <v>320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321</v>
      </c>
      <c r="W34" s="67"/>
      <c r="X34" s="67"/>
      <c r="Y34" s="67"/>
      <c r="Z34" s="67"/>
      <c r="AA34" s="67"/>
      <c r="AC34" s="67" t="s">
        <v>288</v>
      </c>
      <c r="AD34" s="67"/>
      <c r="AE34" s="67"/>
      <c r="AF34" s="67"/>
      <c r="AG34" s="67"/>
      <c r="AH34" s="67"/>
      <c r="AJ34" s="67" t="s">
        <v>289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295</v>
      </c>
      <c r="C35" s="65" t="s">
        <v>306</v>
      </c>
      <c r="D35" s="65" t="s">
        <v>307</v>
      </c>
      <c r="E35" s="65" t="s">
        <v>280</v>
      </c>
      <c r="F35" s="65" t="s">
        <v>278</v>
      </c>
      <c r="H35" s="65"/>
      <c r="I35" s="65" t="s">
        <v>295</v>
      </c>
      <c r="J35" s="65" t="s">
        <v>306</v>
      </c>
      <c r="K35" s="65" t="s">
        <v>307</v>
      </c>
      <c r="L35" s="65" t="s">
        <v>280</v>
      </c>
      <c r="M35" s="65" t="s">
        <v>278</v>
      </c>
      <c r="O35" s="65"/>
      <c r="P35" s="65" t="s">
        <v>295</v>
      </c>
      <c r="Q35" s="65" t="s">
        <v>306</v>
      </c>
      <c r="R35" s="65" t="s">
        <v>307</v>
      </c>
      <c r="S35" s="65" t="s">
        <v>280</v>
      </c>
      <c r="T35" s="65" t="s">
        <v>278</v>
      </c>
      <c r="V35" s="65"/>
      <c r="W35" s="65" t="s">
        <v>295</v>
      </c>
      <c r="X35" s="65" t="s">
        <v>306</v>
      </c>
      <c r="Y35" s="65" t="s">
        <v>307</v>
      </c>
      <c r="Z35" s="65" t="s">
        <v>280</v>
      </c>
      <c r="AA35" s="65" t="s">
        <v>278</v>
      </c>
      <c r="AC35" s="65"/>
      <c r="AD35" s="65" t="s">
        <v>295</v>
      </c>
      <c r="AE35" s="65" t="s">
        <v>306</v>
      </c>
      <c r="AF35" s="65" t="s">
        <v>307</v>
      </c>
      <c r="AG35" s="65" t="s">
        <v>280</v>
      </c>
      <c r="AH35" s="65" t="s">
        <v>278</v>
      </c>
      <c r="AJ35" s="65"/>
      <c r="AK35" s="65" t="s">
        <v>295</v>
      </c>
      <c r="AL35" s="65" t="s">
        <v>306</v>
      </c>
      <c r="AM35" s="65" t="s">
        <v>307</v>
      </c>
      <c r="AN35" s="65" t="s">
        <v>280</v>
      </c>
      <c r="AO35" s="65" t="s">
        <v>278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782.76179999999999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1488.2582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7587.5703000000003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4987.674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269.08010000000002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177.34389999999999</v>
      </c>
    </row>
    <row r="43" spans="1:68" x14ac:dyDescent="0.3">
      <c r="A43" s="66" t="s">
        <v>335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290</v>
      </c>
      <c r="B44" s="67"/>
      <c r="C44" s="67"/>
      <c r="D44" s="67"/>
      <c r="E44" s="67"/>
      <c r="F44" s="67"/>
      <c r="H44" s="67" t="s">
        <v>291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292</v>
      </c>
      <c r="W44" s="67"/>
      <c r="X44" s="67"/>
      <c r="Y44" s="67"/>
      <c r="Z44" s="67"/>
      <c r="AA44" s="67"/>
      <c r="AC44" s="67" t="s">
        <v>302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304</v>
      </c>
      <c r="AY44" s="67"/>
      <c r="AZ44" s="67"/>
      <c r="BA44" s="67"/>
      <c r="BB44" s="67"/>
      <c r="BC44" s="67"/>
      <c r="BE44" s="67" t="s">
        <v>305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295</v>
      </c>
      <c r="C45" s="65" t="s">
        <v>306</v>
      </c>
      <c r="D45" s="65" t="s">
        <v>307</v>
      </c>
      <c r="E45" s="65" t="s">
        <v>280</v>
      </c>
      <c r="F45" s="65" t="s">
        <v>278</v>
      </c>
      <c r="H45" s="65"/>
      <c r="I45" s="65" t="s">
        <v>295</v>
      </c>
      <c r="J45" s="65" t="s">
        <v>306</v>
      </c>
      <c r="K45" s="65" t="s">
        <v>307</v>
      </c>
      <c r="L45" s="65" t="s">
        <v>280</v>
      </c>
      <c r="M45" s="65" t="s">
        <v>278</v>
      </c>
      <c r="O45" s="65"/>
      <c r="P45" s="65" t="s">
        <v>295</v>
      </c>
      <c r="Q45" s="65" t="s">
        <v>306</v>
      </c>
      <c r="R45" s="65" t="s">
        <v>307</v>
      </c>
      <c r="S45" s="65" t="s">
        <v>280</v>
      </c>
      <c r="T45" s="65" t="s">
        <v>278</v>
      </c>
      <c r="V45" s="65"/>
      <c r="W45" s="65" t="s">
        <v>295</v>
      </c>
      <c r="X45" s="65" t="s">
        <v>306</v>
      </c>
      <c r="Y45" s="65" t="s">
        <v>307</v>
      </c>
      <c r="Z45" s="65" t="s">
        <v>280</v>
      </c>
      <c r="AA45" s="65" t="s">
        <v>278</v>
      </c>
      <c r="AC45" s="65"/>
      <c r="AD45" s="65" t="s">
        <v>295</v>
      </c>
      <c r="AE45" s="65" t="s">
        <v>306</v>
      </c>
      <c r="AF45" s="65" t="s">
        <v>307</v>
      </c>
      <c r="AG45" s="65" t="s">
        <v>280</v>
      </c>
      <c r="AH45" s="65" t="s">
        <v>278</v>
      </c>
      <c r="AJ45" s="65"/>
      <c r="AK45" s="65" t="s">
        <v>295</v>
      </c>
      <c r="AL45" s="65" t="s">
        <v>306</v>
      </c>
      <c r="AM45" s="65" t="s">
        <v>307</v>
      </c>
      <c r="AN45" s="65" t="s">
        <v>280</v>
      </c>
      <c r="AO45" s="65" t="s">
        <v>278</v>
      </c>
      <c r="AQ45" s="65"/>
      <c r="AR45" s="65" t="s">
        <v>295</v>
      </c>
      <c r="AS45" s="65" t="s">
        <v>306</v>
      </c>
      <c r="AT45" s="65" t="s">
        <v>307</v>
      </c>
      <c r="AU45" s="65" t="s">
        <v>280</v>
      </c>
      <c r="AV45" s="65" t="s">
        <v>278</v>
      </c>
      <c r="AX45" s="65"/>
      <c r="AY45" s="65" t="s">
        <v>295</v>
      </c>
      <c r="AZ45" s="65" t="s">
        <v>306</v>
      </c>
      <c r="BA45" s="65" t="s">
        <v>307</v>
      </c>
      <c r="BB45" s="65" t="s">
        <v>280</v>
      </c>
      <c r="BC45" s="65" t="s">
        <v>278</v>
      </c>
      <c r="BE45" s="65"/>
      <c r="BF45" s="65" t="s">
        <v>295</v>
      </c>
      <c r="BG45" s="65" t="s">
        <v>306</v>
      </c>
      <c r="BH45" s="65" t="s">
        <v>307</v>
      </c>
      <c r="BI45" s="65" t="s">
        <v>280</v>
      </c>
      <c r="BJ45" s="65" t="s">
        <v>278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25.442824999999999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14.542602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1074.8379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1.9405458E-2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3.4936639999999999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423.1472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82.843450000000004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338</v>
      </c>
      <c r="B2" s="61" t="s">
        <v>336</v>
      </c>
      <c r="C2" s="61" t="s">
        <v>337</v>
      </c>
      <c r="D2" s="61">
        <v>36</v>
      </c>
      <c r="E2" s="61">
        <v>2709.9119999999998</v>
      </c>
      <c r="F2" s="61">
        <v>453.37436000000002</v>
      </c>
      <c r="G2" s="61">
        <v>66.769800000000004</v>
      </c>
      <c r="H2" s="61">
        <v>39.141390000000001</v>
      </c>
      <c r="I2" s="61">
        <v>27.628402999999999</v>
      </c>
      <c r="J2" s="61">
        <v>84.410995</v>
      </c>
      <c r="K2" s="61">
        <v>44.645797999999999</v>
      </c>
      <c r="L2" s="61">
        <v>39.765194000000001</v>
      </c>
      <c r="M2" s="61">
        <v>37.930304999999997</v>
      </c>
      <c r="N2" s="61">
        <v>3.9846946999999999</v>
      </c>
      <c r="O2" s="61">
        <v>20.094740000000002</v>
      </c>
      <c r="P2" s="61">
        <v>1980.0755999999999</v>
      </c>
      <c r="Q2" s="61">
        <v>37.970129999999997</v>
      </c>
      <c r="R2" s="61">
        <v>742.03972999999996</v>
      </c>
      <c r="S2" s="61">
        <v>159.65531999999999</v>
      </c>
      <c r="T2" s="61">
        <v>6988.6133</v>
      </c>
      <c r="U2" s="61">
        <v>3.7841176999999999</v>
      </c>
      <c r="V2" s="61">
        <v>24.687684999999998</v>
      </c>
      <c r="W2" s="61">
        <v>394.80664000000002</v>
      </c>
      <c r="X2" s="61">
        <v>172.89102</v>
      </c>
      <c r="Y2" s="61">
        <v>2.9956101999999998</v>
      </c>
      <c r="Z2" s="61">
        <v>2.0794896999999999</v>
      </c>
      <c r="AA2" s="61">
        <v>22.478437</v>
      </c>
      <c r="AB2" s="61">
        <v>2.0063932000000002</v>
      </c>
      <c r="AC2" s="61">
        <v>686.88710000000003</v>
      </c>
      <c r="AD2" s="61">
        <v>19.711310000000001</v>
      </c>
      <c r="AE2" s="61">
        <v>3.4057713000000001</v>
      </c>
      <c r="AF2" s="61">
        <v>2.9409749999999999</v>
      </c>
      <c r="AG2" s="61">
        <v>782.76179999999999</v>
      </c>
      <c r="AH2" s="61">
        <v>485.84435999999999</v>
      </c>
      <c r="AI2" s="61">
        <v>296.91741999999999</v>
      </c>
      <c r="AJ2" s="61">
        <v>1488.2582</v>
      </c>
      <c r="AK2" s="61">
        <v>7587.5703000000003</v>
      </c>
      <c r="AL2" s="61">
        <v>269.08010000000002</v>
      </c>
      <c r="AM2" s="61">
        <v>4987.674</v>
      </c>
      <c r="AN2" s="61">
        <v>177.34389999999999</v>
      </c>
      <c r="AO2" s="61">
        <v>25.442824999999999</v>
      </c>
      <c r="AP2" s="61">
        <v>20.667072000000001</v>
      </c>
      <c r="AQ2" s="61">
        <v>4.7757525000000003</v>
      </c>
      <c r="AR2" s="61">
        <v>14.542602</v>
      </c>
      <c r="AS2" s="61">
        <v>1074.8379</v>
      </c>
      <c r="AT2" s="61">
        <v>1.9405458E-2</v>
      </c>
      <c r="AU2" s="61">
        <v>3.4936639999999999</v>
      </c>
      <c r="AV2" s="61">
        <v>423.1472</v>
      </c>
      <c r="AW2" s="61">
        <v>82.843450000000004</v>
      </c>
      <c r="AX2" s="61">
        <v>0.26164398</v>
      </c>
      <c r="AY2" s="61">
        <v>1.5789837</v>
      </c>
      <c r="AZ2" s="61">
        <v>292.75790000000001</v>
      </c>
      <c r="BA2" s="61">
        <v>43.939770000000003</v>
      </c>
      <c r="BB2" s="61">
        <v>14.225152</v>
      </c>
      <c r="BC2" s="61">
        <v>15.141577</v>
      </c>
      <c r="BD2" s="61">
        <v>14.556601000000001</v>
      </c>
      <c r="BE2" s="61">
        <v>0.77478963000000001</v>
      </c>
      <c r="BF2" s="61">
        <v>4.4434620000000002</v>
      </c>
      <c r="BG2" s="61">
        <v>2.7754896000000001E-3</v>
      </c>
      <c r="BH2" s="61">
        <v>4.4306672999999998E-2</v>
      </c>
      <c r="BI2" s="61">
        <v>3.4552883E-2</v>
      </c>
      <c r="BJ2" s="61">
        <v>0.1303444</v>
      </c>
      <c r="BK2" s="61">
        <v>2.1349920000000001E-4</v>
      </c>
      <c r="BL2" s="61">
        <v>0.50361425000000004</v>
      </c>
      <c r="BM2" s="61">
        <v>4.3406890000000002</v>
      </c>
      <c r="BN2" s="61">
        <v>1.4955809</v>
      </c>
      <c r="BO2" s="61">
        <v>66.499369999999999</v>
      </c>
      <c r="BP2" s="61">
        <v>11.3529415</v>
      </c>
      <c r="BQ2" s="61">
        <v>22.013624</v>
      </c>
      <c r="BR2" s="61">
        <v>77.476939999999999</v>
      </c>
      <c r="BS2" s="61">
        <v>28.881540000000001</v>
      </c>
      <c r="BT2" s="61">
        <v>14.925971000000001</v>
      </c>
      <c r="BU2" s="61">
        <v>0.14818028999999999</v>
      </c>
      <c r="BV2" s="61">
        <v>1.3459997E-2</v>
      </c>
      <c r="BW2" s="61">
        <v>0.99984399999999996</v>
      </c>
      <c r="BX2" s="61">
        <v>1.2948797999999999</v>
      </c>
      <c r="BY2" s="61">
        <v>0.13077046000000001</v>
      </c>
      <c r="BZ2" s="61">
        <v>2.4692120000000001E-3</v>
      </c>
      <c r="CA2" s="61">
        <v>0.68202907000000002</v>
      </c>
      <c r="CB2" s="61">
        <v>1.644382E-3</v>
      </c>
      <c r="CC2" s="61">
        <v>0.13637398000000001</v>
      </c>
      <c r="CD2" s="61">
        <v>1.0349416</v>
      </c>
      <c r="CE2" s="61">
        <v>0.100436606</v>
      </c>
      <c r="CF2" s="61">
        <v>0.13663901000000001</v>
      </c>
      <c r="CG2" s="61">
        <v>2.4899998E-6</v>
      </c>
      <c r="CH2" s="61">
        <v>2.7560210000000002E-2</v>
      </c>
      <c r="CI2" s="61">
        <v>1.2740939999999999E-2</v>
      </c>
      <c r="CJ2" s="61">
        <v>2.3150287000000001</v>
      </c>
      <c r="CK2" s="61">
        <v>1.7715781999999999E-2</v>
      </c>
      <c r="CL2" s="61">
        <v>1.2619294999999999</v>
      </c>
      <c r="CM2" s="61">
        <v>3.7809925</v>
      </c>
      <c r="CN2" s="61">
        <v>2123.3865000000001</v>
      </c>
      <c r="CO2" s="61">
        <v>3762.7048</v>
      </c>
      <c r="CP2" s="61">
        <v>2258.7993000000001</v>
      </c>
      <c r="CQ2" s="61">
        <v>849.90282999999999</v>
      </c>
      <c r="CR2" s="61">
        <v>397.51584000000003</v>
      </c>
      <c r="CS2" s="61">
        <v>442.07474000000002</v>
      </c>
      <c r="CT2" s="61">
        <v>2115.2296999999999</v>
      </c>
      <c r="CU2" s="61">
        <v>1357.6954000000001</v>
      </c>
      <c r="CV2" s="61">
        <v>1380.0645</v>
      </c>
      <c r="CW2" s="61">
        <v>1556.1395</v>
      </c>
      <c r="CX2" s="61">
        <v>479.40118000000001</v>
      </c>
      <c r="CY2" s="61">
        <v>2648.5893999999998</v>
      </c>
      <c r="CZ2" s="61">
        <v>1521.7487000000001</v>
      </c>
      <c r="DA2" s="61">
        <v>3012.1304</v>
      </c>
      <c r="DB2" s="61">
        <v>2945.7246</v>
      </c>
      <c r="DC2" s="61">
        <v>4663.1909999999998</v>
      </c>
      <c r="DD2" s="61">
        <v>7572.1665000000003</v>
      </c>
      <c r="DE2" s="61">
        <v>1687.3423</v>
      </c>
      <c r="DF2" s="61">
        <v>3654.3530000000001</v>
      </c>
      <c r="DG2" s="61">
        <v>1797.3269</v>
      </c>
      <c r="DH2" s="61">
        <v>56.724850000000004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43.939770000000003</v>
      </c>
      <c r="B6">
        <f>BB2</f>
        <v>14.225152</v>
      </c>
      <c r="C6">
        <f>BC2</f>
        <v>15.141577</v>
      </c>
      <c r="D6">
        <f>BD2</f>
        <v>14.556601000000001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30756</v>
      </c>
      <c r="C2" s="56">
        <f ca="1">YEAR(TODAY())-YEAR(B2)+IF(TODAY()&gt;=DATE(YEAR(TODAY()),MONTH(B2),DAY(B2)),0,-1)</f>
        <v>36</v>
      </c>
      <c r="E2" s="52">
        <v>160.19999999999999</v>
      </c>
      <c r="F2" s="53" t="s">
        <v>39</v>
      </c>
      <c r="G2" s="52">
        <v>63.2</v>
      </c>
      <c r="H2" s="51" t="s">
        <v>41</v>
      </c>
      <c r="I2" s="72">
        <f>ROUND(G3/E3^2,1)</f>
        <v>24.6</v>
      </c>
    </row>
    <row r="3" spans="1:9" x14ac:dyDescent="0.3">
      <c r="E3" s="51">
        <f>E2/100</f>
        <v>1.6019999999999999</v>
      </c>
      <c r="F3" s="51" t="s">
        <v>40</v>
      </c>
      <c r="G3" s="51">
        <f>G2</f>
        <v>63.2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이다미, ID : H1310093)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13:53:31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293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44048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36</v>
      </c>
      <c r="G12" s="94"/>
      <c r="H12" s="94"/>
      <c r="I12" s="94"/>
      <c r="K12" s="123">
        <f>'개인정보 및 신체계측 입력'!E2</f>
        <v>160.19999999999999</v>
      </c>
      <c r="L12" s="124"/>
      <c r="M12" s="117">
        <f>'개인정보 및 신체계측 입력'!G2</f>
        <v>63.2</v>
      </c>
      <c r="N12" s="118"/>
      <c r="O12" s="113" t="s">
        <v>271</v>
      </c>
      <c r="P12" s="107"/>
      <c r="Q12" s="90">
        <f>'개인정보 및 신체계측 입력'!I2</f>
        <v>24.6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이다미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74.992999999999995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11.044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13.962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9.9</v>
      </c>
      <c r="L72" s="36" t="s">
        <v>53</v>
      </c>
      <c r="M72" s="36">
        <f>ROUND('DRIs DATA'!K8,1)</f>
        <v>5.7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98.94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205.73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172.89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133.76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97.85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505.84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254.43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2020-10-26T01:31:31Z</dcterms:modified>
</cp:coreProperties>
</file>