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<sst xmlns="http://schemas.openxmlformats.org/spreadsheetml/2006/main" count="692" uniqueCount="343">
  <si>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</si>
  <si>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</si>
  <si>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</si>
  <si>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</si>
  <si>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</si>
  <si>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</si>
  <si>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</si>
  <si>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</si>
  <si>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</si>
  <si>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</si>
  <si>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</si>
  <si>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</si>
  <si>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</si>
  <si>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</si>
  <si>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</si>
  <si>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</si>
  <si>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</si>
  <si>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</si>
  <si>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</si>
  <si>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</si>
  <si>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</si>
  <si>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</si>
  <si>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</si>
  <si>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</si>
  <si>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</si>
  <si>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</si>
  <si>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</si>
  <si>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</si>
  <si>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</si>
  <si>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</si>
  <si>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</si>
  <si>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</si>
  <si>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</si>
  <si>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</si>
  <si>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</si>
  <si>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</si>
  <si>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</si>
  <si>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</si>
  <si>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</si>
  <si>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</si>
  <si>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</si>
  <si>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</si>
  <si>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</si>
  <si>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</si>
  <si>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</si>
  <si>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</si>
  <si>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</si>
  <si>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</si>
  <si>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</si>
  <si>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</si>
  <si>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</si>
  <si>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</si>
  <si>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</si>
  <si>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</si>
  <si>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</si>
  <si>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</si>
  <si>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</si>
  <si>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</si>
  <si>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</si>
  <si>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</si>
  <si>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</si>
  <si>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</si>
  <si>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</si>
  <si>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</si>
  <si>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</si>
  <si>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</si>
  <si>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</si>
  <si>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</si>
  <si>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</si>
  <si>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</si>
  <si>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</si>
  <si>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</si>
  <si>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</si>
  <si>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</si>
  <si>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</si>
  <si>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</si>
  <si>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</si>
  <si>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</si>
  <si>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</si>
  <si>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</si>
  <si>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</si>
  <si>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</si>
  <si>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</si>
  <si>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</si>
  <si>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</si>
  <si>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</si>
  <si>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</si>
  <si>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</si>
  <si>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</si>
  <si>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</si>
  <si>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</si>
  <si>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</si>
  <si>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</si>
  <si>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</si>
  <si>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</si>
  <si>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</si>
  <si>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</si>
  <si>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</si>
  <si>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</si>
  <si>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</si>
  <si>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</si>
  <si>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</si>
  <si>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</si>
  <si>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</si>
  <si>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</si>
  <si>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</si>
  <si>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</si>
  <si>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</si>
  <si>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</si>
  <si>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</si>
  <si>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</si>
  <si>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</si>
  <si>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</si>
  <si>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</si>
  <si>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</si>
  <si>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</si>
  <si>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</si>
  <si>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</si>
  <si>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</si>
  <si>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</si>
  <si>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</si>
  <si>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</si>
  <si>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</si>
  <si>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</si>
  <si>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</si>
  <si>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</si>
  <si>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</si>
  <si>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</si>
  <si>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</si>
  <si>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</si>
  <si>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</si>
  <si>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</si>
  <si>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</si>
  <si>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</si>
  <si>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</si>
  <si>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</si>
  <si>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</si>
  <si>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</si>
  <si>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</si>
  <si>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</si>
  <si>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</si>
  <si>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</si>
  <si>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</si>
  <si>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</si>
  <si>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</si>
  <si>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</si>
  <si>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</si>
  <si>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</si>
  <si>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</si>
  <si>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</si>
  <si>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</si>
  <si>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</si>
  <si>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</si>
  <si>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</si>
  <si>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</si>
  <si>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</si>
  <si>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</si>
  <si>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</si>
  <si>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</si>
  <si>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</si>
  <si>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</si>
  <si>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</si>
  <si>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</si>
  <si>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</si>
  <si>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</si>
  <si>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</si>
  <si>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</si>
  <si>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</si>
  <si>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</si>
  <si>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</si>
  <si>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</si>
  <si>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</si>
  <si>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</si>
  <si>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</si>
  <si>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</si>
  <si>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</si>
  <si>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</si>
  <si>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</si>
  <si>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</si>
  <si>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</si>
  <si>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</si>
  <si>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</si>
  <si>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</si>
  <si>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</si>
  <si>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</si>
  <si>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</si>
  <si>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</si>
  <si>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</si>
  <si>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</si>
  <si>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</si>
  <si>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</si>
  <si>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</si>
  <si>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</si>
  <si>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</si>
  <si>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</si>
  <si>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</si>
  <si>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</si>
  <si>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</si>
  <si>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</si>
  <si>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</si>
  <si>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</si>
  <si>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</si>
  <si>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</si>
  <si>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</si>
  <si>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</si>
  <si>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</si>
  <si>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</si>
  <si>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</si>
  <si>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</si>
  <si>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</si>
  <si>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</si>
  <si>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</si>
  <si>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</si>
  <si>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</si>
  <si>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</si>
  <si>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</si>
  <si>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</si>
  <si>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</si>
  <si>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</si>
  <si>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</si>
  <si>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</si>
  <si>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</si>
  <si>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</si>
  <si>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</si>
  <si>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</si>
  <si>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</si>
  <si>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</si>
  <si>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</si>
  <si>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</si>
  <si>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</si>
  <si>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</si>
  <si>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</si>
  <si>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</si>
  <si>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</si>
  <si>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</si>
  <si>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</si>
  <si>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</si>
  <si>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</si>
  <si>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</si>
  <si>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</si>
  <si>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</si>
  <si>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</si>
  <si>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</si>
  <si>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</si>
  <si>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</si>
  <si>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</si>
  <si>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</si>
  <si>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</si>
  <si>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</si>
  <si>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</si>
  <si>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</si>
  <si>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</si>
  <si>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</si>
  <si>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</si>
  <si>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</si>
  <si>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</si>
  <si>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</si>
  <si>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</si>
  <si>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</si>
  <si>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</si>
  <si>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</si>
  <si>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</si>
  <si>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</si>
  <si>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</si>
  <si>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</si>
  <si>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</si>
  <si>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</si>
  <si>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</si>
  <si>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</si>
  <si>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</si>
  <si>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</si>
  <si>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</si>
  <si>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</si>
  <si>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</si>
  <si>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</si>
  <si>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</si>
  <si>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</si>
  <si>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</si>
  <si>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</si>
  <si>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</si>
  <si>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</si>
  <si>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</si>
  <si>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</si>
  <si>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</si>
  <si>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</si>
  <si>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</si>
  <si>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</si>
  <si>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</si>
  <si>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</si>
  <si>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</si>
  <si>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</si>
  <si>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</si>
  <si>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</si>
  <si>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</si>
  <si>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</si>
  <si>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</si>
  <si>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</si>
  <si>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</si>
  <si>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엽산(μg DFE/일)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</si>
  <si>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</si>
  <si>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</si>
  <si>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</si>
  <si>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</si>
  <si>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</si>
  <si>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</si>
  <si>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</si>
  <si>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</si>
  <si>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</si>
  <si>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지방</t>
    <phoneticPr fontId="1" type="noConversion"/>
  </si>
  <si>
    <t>n-6불포화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</si>
  <si>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</si>
  <si>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</si>
  <si>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</si>
  <si>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</si>
  <si>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</si>
  <si>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</si>
  <si>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</si>
  <si>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</si>
  <si>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식이섬유(g/일)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</si>
  <si>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</si>
  <si>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</si>
  <si>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</si>
  <si>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</si>
  <si>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</si>
  <si>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</si>
  <si>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비타민B6</t>
    <phoneticPr fontId="1" type="noConversion"/>
  </si>
  <si>
    <t>H1310094</t>
  </si>
  <si>
    <t>박형규</t>
  </si>
  <si>
    <t>M</t>
  </si>
  <si>
    <t>(설문지 : FFQ 95문항 설문지, 사용자 : 박형규, ID : H1310094)</t>
  </si>
  <si>
    <t>2020년 10월 23일 09:51:02</t>
  </si>
  <si>
    <t>적정비율(최소)</t>
    <phoneticPr fontId="1" type="noConversion"/>
  </si>
  <si>
    <t>적정비율(최대)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</si>
  <si>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</si>
  <si>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</si>
  <si>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</si>
  <si>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비타민C</t>
    <phoneticPr fontId="1" type="noConversion"/>
  </si>
  <si>
    <t>비타민B12</t>
    <phoneticPr fontId="1" type="noConversion"/>
  </si>
  <si>
    <t>권장섭취량</t>
    <phoneticPr fontId="1" type="noConversion"/>
  </si>
  <si>
    <t>충분섭취량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</si>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</sst>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46.386400000000002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82616"/>
        <c:axId val="628680656"/>
      </c:barChart>
      <c:catAx>
        <c:axId val="62868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80656"/>
        <c:crosses val="autoZero"/>
        <c:auto val="1"/>
        <c:lblAlgn val="ctr"/>
        <c:lblOffset val="100"/>
        <c:noMultiLvlLbl val="0"/>
      </c:catAx>
      <c:valAx>
        <c:axId val="6286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8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1.6182772000000001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09504"/>
        <c:axId val="755605976"/>
      </c:barChart>
      <c:catAx>
        <c:axId val="75560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5976"/>
        <c:crosses val="autoZero"/>
        <c:auto val="1"/>
        <c:lblAlgn val="ctr"/>
        <c:lblOffset val="100"/>
        <c:noMultiLvlLbl val="0"/>
      </c:catAx>
      <c:valAx>
        <c:axId val="7556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0.52412020000000004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11464"/>
        <c:axId val="755606368"/>
      </c:barChart>
      <c:catAx>
        <c:axId val="75561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6368"/>
        <c:crosses val="autoZero"/>
        <c:auto val="1"/>
        <c:lblAlgn val="ctr"/>
        <c:lblOffset val="100"/>
        <c:noMultiLvlLbl val="0"/>
      </c:catAx>
      <c:valAx>
        <c:axId val="75560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1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802.41780000000006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6440"/>
        <c:axId val="631950752"/>
      </c:barChart>
      <c:catAx>
        <c:axId val="63194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0752"/>
        <c:crosses val="autoZero"/>
        <c:auto val="1"/>
        <c:lblAlgn val="ctr"/>
        <c:lblOffset val="100"/>
        <c:noMultiLvlLbl val="0"/>
      </c:catAx>
      <c:valAx>
        <c:axId val="63195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1900.2148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53104"/>
        <c:axId val="631946832"/>
      </c:barChart>
      <c:catAx>
        <c:axId val="63195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46832"/>
        <c:crosses val="autoZero"/>
        <c:auto val="1"/>
        <c:lblAlgn val="ctr"/>
        <c:lblOffset val="100"/>
        <c:noMultiLvlLbl val="0"/>
      </c:catAx>
      <c:valAx>
        <c:axId val="631946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5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26.160848999999999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53496"/>
        <c:axId val="631951536"/>
      </c:barChart>
      <c:catAx>
        <c:axId val="63195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1536"/>
        <c:crosses val="autoZero"/>
        <c:auto val="1"/>
        <c:lblAlgn val="ctr"/>
        <c:lblOffset val="100"/>
        <c:noMultiLvlLbl val="0"/>
      </c:catAx>
      <c:valAx>
        <c:axId val="63195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5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79.896225000000001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7616"/>
        <c:axId val="631952320"/>
      </c:barChart>
      <c:catAx>
        <c:axId val="63194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2320"/>
        <c:crosses val="autoZero"/>
        <c:auto val="1"/>
        <c:lblAlgn val="ctr"/>
        <c:lblOffset val="100"/>
        <c:noMultiLvlLbl val="0"/>
      </c:catAx>
      <c:valAx>
        <c:axId val="63195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7.375019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6048"/>
        <c:axId val="631948400"/>
      </c:barChart>
      <c:catAx>
        <c:axId val="63194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48400"/>
        <c:crosses val="autoZero"/>
        <c:auto val="1"/>
        <c:lblAlgn val="ctr"/>
        <c:lblOffset val="100"/>
        <c:noMultiLvlLbl val="0"/>
      </c:catAx>
      <c:valAx>
        <c:axId val="63194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530.03300000000002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6824"/>
        <c:axId val="750404080"/>
      </c:barChart>
      <c:catAx>
        <c:axId val="75040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4080"/>
        <c:crosses val="autoZero"/>
        <c:auto val="1"/>
        <c:lblAlgn val="ctr"/>
        <c:lblOffset val="100"/>
        <c:noMultiLvlLbl val="0"/>
      </c:catAx>
      <c:valAx>
        <c:axId val="7504040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9.1034830000000008E-3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4864"/>
        <c:axId val="750402512"/>
      </c:barChart>
      <c:catAx>
        <c:axId val="7504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2512"/>
        <c:crosses val="autoZero"/>
        <c:auto val="1"/>
        <c:lblAlgn val="ctr"/>
        <c:lblOffset val="100"/>
        <c:noMultiLvlLbl val="0"/>
      </c:catAx>
      <c:valAx>
        <c:axId val="75040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2.8653330000000001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1728"/>
        <c:axId val="750408392"/>
      </c:barChart>
      <c:catAx>
        <c:axId val="75040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8392"/>
        <c:crosses val="autoZero"/>
        <c:auto val="1"/>
        <c:lblAlgn val="ctr"/>
        <c:lblOffset val="100"/>
        <c:noMultiLvlLbl val="0"/>
      </c:catAx>
      <c:valAx>
        <c:axId val="75040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15.555979000000001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79872"/>
        <c:axId val="628680264"/>
      </c:barChart>
      <c:catAx>
        <c:axId val="6286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80264"/>
        <c:crosses val="autoZero"/>
        <c:auto val="1"/>
        <c:lblAlgn val="ctr"/>
        <c:lblOffset val="100"/>
        <c:noMultiLvlLbl val="0"/>
      </c:catAx>
      <c:valAx>
        <c:axId val="628680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138.0855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8000"/>
        <c:axId val="750407216"/>
      </c:barChart>
      <c:catAx>
        <c:axId val="7504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7216"/>
        <c:crosses val="autoZero"/>
        <c:auto val="1"/>
        <c:lblAlgn val="ctr"/>
        <c:lblOffset val="100"/>
        <c:noMultiLvlLbl val="0"/>
      </c:catAx>
      <c:valAx>
        <c:axId val="75040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61.731102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7608"/>
        <c:axId val="750400944"/>
      </c:barChart>
      <c:catAx>
        <c:axId val="75040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0944"/>
        <c:crosses val="autoZero"/>
        <c:auto val="1"/>
        <c:lblAlgn val="ctr"/>
        <c:lblOffset val="100"/>
        <c:noMultiLvlLbl val="0"/>
      </c:catAx>
      <c:valAx>
        <c:axId val="75040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3.234</c:v>
                </c:pt>
                <c:pt idx="1">
                  <c:v>18.093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748984"/>
        <c:axId val="509746240"/>
      </c:barChart>
      <c:catAx>
        <c:axId val="50974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46240"/>
        <c:crosses val="autoZero"/>
        <c:auto val="1"/>
        <c:lblAlgn val="ctr"/>
        <c:lblOffset val="100"/>
        <c:noMultiLvlLbl val="0"/>
      </c:catAx>
      <c:valAx>
        <c:axId val="50974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4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4.9667000000000003</c:v>
                </c:pt>
                <c:pt idx="1">
                  <c:v>5.8810514999999999</c:v>
                </c:pt>
                <c:pt idx="2">
                  <c:v>7.4192049999999998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232.85666000000001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747416"/>
        <c:axId val="509751728"/>
      </c:barChart>
      <c:catAx>
        <c:axId val="50974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51728"/>
        <c:crosses val="autoZero"/>
        <c:auto val="1"/>
        <c:lblAlgn val="ctr"/>
        <c:lblOffset val="100"/>
        <c:noMultiLvlLbl val="0"/>
      </c:catAx>
      <c:valAx>
        <c:axId val="509751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4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9.4791450000000008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747808"/>
        <c:axId val="509749376"/>
      </c:barChart>
      <c:catAx>
        <c:axId val="5097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49376"/>
        <c:crosses val="autoZero"/>
        <c:auto val="1"/>
        <c:lblAlgn val="ctr"/>
        <c:lblOffset val="100"/>
        <c:noMultiLvlLbl val="0"/>
      </c:catAx>
      <c:valAx>
        <c:axId val="50974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79.558000000000007</c:v>
                </c:pt>
                <c:pt idx="1">
                  <c:v>6.2960000000000003</c:v>
                </c:pt>
                <c:pt idx="2">
                  <c:v>14.146000000000001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752512"/>
        <c:axId val="509749768"/>
      </c:barChart>
      <c:catAx>
        <c:axId val="50975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49768"/>
        <c:crosses val="autoZero"/>
        <c:auto val="1"/>
        <c:lblAlgn val="ctr"/>
        <c:lblOffset val="100"/>
        <c:noMultiLvlLbl val="0"/>
      </c:catAx>
      <c:valAx>
        <c:axId val="50974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1456.8036999999999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95704"/>
        <c:axId val="511092960"/>
      </c:barChart>
      <c:catAx>
        <c:axId val="51109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92960"/>
        <c:crosses val="autoZero"/>
        <c:auto val="1"/>
        <c:lblAlgn val="ctr"/>
        <c:lblOffset val="100"/>
        <c:noMultiLvlLbl val="0"/>
      </c:catAx>
      <c:valAx>
        <c:axId val="51109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9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52.117268000000003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91000"/>
        <c:axId val="511096096"/>
      </c:barChart>
      <c:catAx>
        <c:axId val="51109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96096"/>
        <c:crosses val="autoZero"/>
        <c:auto val="1"/>
        <c:lblAlgn val="ctr"/>
        <c:lblOffset val="100"/>
        <c:noMultiLvlLbl val="0"/>
      </c:catAx>
      <c:valAx>
        <c:axId val="51109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9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282.04034000000001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89432"/>
        <c:axId val="511089824"/>
      </c:barChart>
      <c:catAx>
        <c:axId val="5110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89824"/>
        <c:crosses val="autoZero"/>
        <c:auto val="1"/>
        <c:lblAlgn val="ctr"/>
        <c:lblOffset val="100"/>
        <c:noMultiLvlLbl val="0"/>
      </c:catAx>
      <c:valAx>
        <c:axId val="5110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8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1.4897453000000001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77912"/>
        <c:axId val="628679088"/>
      </c:barChart>
      <c:catAx>
        <c:axId val="6286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79088"/>
        <c:crosses val="autoZero"/>
        <c:auto val="1"/>
        <c:lblAlgn val="ctr"/>
        <c:lblOffset val="100"/>
        <c:noMultiLvlLbl val="0"/>
      </c:catAx>
      <c:valAx>
        <c:axId val="6286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7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2733.3528000000001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091392"/>
        <c:axId val="511093352"/>
      </c:barChart>
      <c:catAx>
        <c:axId val="51109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93352"/>
        <c:crosses val="autoZero"/>
        <c:auto val="1"/>
        <c:lblAlgn val="ctr"/>
        <c:lblOffset val="100"/>
        <c:noMultiLvlLbl val="0"/>
      </c:catAx>
      <c:valAx>
        <c:axId val="51109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0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9.5633040000000005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378656"/>
        <c:axId val="356375520"/>
      </c:barChart>
      <c:catAx>
        <c:axId val="3563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375520"/>
        <c:crosses val="autoZero"/>
        <c:auto val="1"/>
        <c:lblAlgn val="ctr"/>
        <c:lblOffset val="100"/>
        <c:noMultiLvlLbl val="0"/>
      </c:catAx>
      <c:valAx>
        <c:axId val="35637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3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1.0960061999999999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374344"/>
        <c:axId val="356377480"/>
      </c:barChart>
      <c:catAx>
        <c:axId val="35637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377480"/>
        <c:crosses val="autoZero"/>
        <c:auto val="1"/>
        <c:lblAlgn val="ctr"/>
        <c:lblOffset val="100"/>
        <c:noMultiLvlLbl val="0"/>
      </c:catAx>
      <c:valAx>
        <c:axId val="35637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37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123.22468600000001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78304"/>
        <c:axId val="628682224"/>
      </c:barChart>
      <c:catAx>
        <c:axId val="6286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82224"/>
        <c:crosses val="autoZero"/>
        <c:auto val="1"/>
        <c:lblAlgn val="ctr"/>
        <c:lblOffset val="100"/>
        <c:noMultiLvlLbl val="0"/>
      </c:catAx>
      <c:valAx>
        <c:axId val="62868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0.70773710000000001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83008"/>
        <c:axId val="628683400"/>
      </c:barChart>
      <c:catAx>
        <c:axId val="6286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83400"/>
        <c:crosses val="autoZero"/>
        <c:auto val="1"/>
        <c:lblAlgn val="ctr"/>
        <c:lblOffset val="100"/>
        <c:noMultiLvlLbl val="0"/>
      </c:catAx>
      <c:valAx>
        <c:axId val="62868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10.605442999999999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10288"/>
        <c:axId val="755608720"/>
      </c:barChart>
      <c:catAx>
        <c:axId val="7556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8720"/>
        <c:crosses val="autoZero"/>
        <c:auto val="1"/>
        <c:lblAlgn val="ctr"/>
        <c:lblOffset val="100"/>
        <c:noMultiLvlLbl val="0"/>
      </c:catAx>
      <c:valAx>
        <c:axId val="75560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1.0960061999999999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07544"/>
        <c:axId val="755609112"/>
      </c:barChart>
      <c:catAx>
        <c:axId val="75560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9112"/>
        <c:crosses val="autoZero"/>
        <c:auto val="1"/>
        <c:lblAlgn val="ctr"/>
        <c:lblOffset val="100"/>
        <c:noMultiLvlLbl val="0"/>
      </c:catAx>
      <c:valAx>
        <c:axId val="75560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0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270.6026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10680"/>
        <c:axId val="755612248"/>
      </c:barChart>
      <c:catAx>
        <c:axId val="75561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12248"/>
        <c:crosses val="autoZero"/>
        <c:auto val="1"/>
        <c:lblAlgn val="ctr"/>
        <c:lblOffset val="100"/>
        <c:noMultiLvlLbl val="0"/>
      </c:catAx>
      <c:valAx>
        <c:axId val="75561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1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7.2989936000000002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12640"/>
        <c:axId val="755606760"/>
      </c:barChart>
      <c:catAx>
        <c:axId val="75561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6760"/>
        <c:crosses val="autoZero"/>
        <c:auto val="1"/>
        <c:lblAlgn val="ctr"/>
        <c:lblOffset val="100"/>
        <c:noMultiLvlLbl val="0"/>
      </c:catAx>
      <c:valAx>
        <c:axId val="75560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박형규, ID : H1310094)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10월 23일 09:51:02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1456.8036999999999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46.386400000000002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15.555979000000001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79.558000000000007</v>
      </c>
      <c r="G8" s="59">
        <f>'DRIs DATA 입력'!G8</f>
        <v>6.2960000000000003</v>
      </c>
      <c r="H8" s="59">
        <f>'DRIs DATA 입력'!H8</f>
        <v>14.146000000000001</v>
      </c>
      <c r="I8" s="46"/>
      <c r="J8" s="59" t="s">
        <v>216</v>
      </c>
      <c r="K8" s="59">
        <f>'DRIs DATA 입력'!K8</f>
        <v>3.234</v>
      </c>
      <c r="L8" s="59">
        <f>'DRIs DATA 입력'!L8</f>
        <v>18.093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232.85666000000001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9.4791450000000008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1.4897453000000001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123.22468600000001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52.117268000000003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0.99845265999999999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0.70773710000000001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10.605442999999999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1.0960061999999999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270.6026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7.2989936000000002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1.6182772000000001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0.52412020000000004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282.04034000000001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802.41780000000006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2733.3528000000001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1900.2148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26.160848999999999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79.896225000000001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9.5633040000000005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7.375019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530.03300000000002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9.1034830000000008E-3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2.8653330000000001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138.0855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61.731102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3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323</v>
      </c>
      <c r="B1" s="61" t="s">
        <v>329</v>
      </c>
      <c r="G1" s="62" t="s">
        <v>324</v>
      </c>
      <c r="H1" s="61" t="s">
        <v>330</v>
      </c>
    </row>
    <row r="3" spans="1:27" x14ac:dyDescent="0.3">
      <c r="A3" s="68" t="s">
        <v>275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317</v>
      </c>
      <c r="B4" s="67"/>
      <c r="C4" s="67"/>
      <c r="E4" s="69" t="s">
        <v>276</v>
      </c>
      <c r="F4" s="70"/>
      <c r="G4" s="70"/>
      <c r="H4" s="71"/>
      <c r="J4" s="69" t="s">
        <v>307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3">
      <c r="A5" s="65"/>
      <c r="B5" s="65" t="s">
        <v>292</v>
      </c>
      <c r="C5" s="65" t="s">
        <v>278</v>
      </c>
      <c r="E5" s="65"/>
      <c r="F5" s="65" t="s">
        <v>50</v>
      </c>
      <c r="G5" s="65" t="s">
        <v>308</v>
      </c>
      <c r="H5" s="65" t="s">
        <v>46</v>
      </c>
      <c r="J5" s="65"/>
      <c r="K5" s="65" t="s">
        <v>279</v>
      </c>
      <c r="L5" s="65" t="s">
        <v>309</v>
      </c>
      <c r="N5" s="65"/>
      <c r="O5" s="65" t="s">
        <v>293</v>
      </c>
      <c r="P5" s="65" t="s">
        <v>302</v>
      </c>
      <c r="Q5" s="65" t="s">
        <v>303</v>
      </c>
      <c r="R5" s="65" t="s">
        <v>280</v>
      </c>
      <c r="S5" s="65" t="s">
        <v>278</v>
      </c>
      <c r="U5" s="65"/>
      <c r="V5" s="65" t="s">
        <v>293</v>
      </c>
      <c r="W5" s="65" t="s">
        <v>302</v>
      </c>
      <c r="X5" s="65" t="s">
        <v>303</v>
      </c>
      <c r="Y5" s="65" t="s">
        <v>280</v>
      </c>
      <c r="Z5" s="65" t="s">
        <v>278</v>
      </c>
    </row>
    <row r="6" spans="1:27" x14ac:dyDescent="0.3">
      <c r="A6" s="65" t="s">
        <v>317</v>
      </c>
      <c r="B6" s="65">
        <v>2000</v>
      </c>
      <c r="C6" s="65">
        <v>1456.8036999999999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331</v>
      </c>
      <c r="K6" s="65">
        <v>0.1</v>
      </c>
      <c r="L6" s="65">
        <v>4</v>
      </c>
      <c r="N6" s="65" t="s">
        <v>295</v>
      </c>
      <c r="O6" s="65">
        <v>45</v>
      </c>
      <c r="P6" s="65">
        <v>55</v>
      </c>
      <c r="Q6" s="65">
        <v>0</v>
      </c>
      <c r="R6" s="65">
        <v>0</v>
      </c>
      <c r="S6" s="65">
        <v>46.386400000000002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15.555979000000001</v>
      </c>
    </row>
    <row r="7" spans="1:27" x14ac:dyDescent="0.3">
      <c r="E7" s="65" t="s">
        <v>332</v>
      </c>
      <c r="F7" s="65">
        <v>65</v>
      </c>
      <c r="G7" s="65">
        <v>30</v>
      </c>
      <c r="H7" s="65">
        <v>20</v>
      </c>
      <c r="J7" s="65" t="s">
        <v>332</v>
      </c>
      <c r="K7" s="65">
        <v>1</v>
      </c>
      <c r="L7" s="65">
        <v>10</v>
      </c>
    </row>
    <row r="8" spans="1:27" x14ac:dyDescent="0.3">
      <c r="E8" s="65" t="s">
        <v>296</v>
      </c>
      <c r="F8" s="65">
        <v>79.558000000000007</v>
      </c>
      <c r="G8" s="65">
        <v>6.2960000000000003</v>
      </c>
      <c r="H8" s="65">
        <v>14.146000000000001</v>
      </c>
      <c r="J8" s="65" t="s">
        <v>296</v>
      </c>
      <c r="K8" s="65">
        <v>3.234</v>
      </c>
      <c r="L8" s="65">
        <v>18.093</v>
      </c>
    </row>
    <row r="13" spans="1:27" x14ac:dyDescent="0.3">
      <c r="A13" s="66" t="s">
        <v>310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281</v>
      </c>
      <c r="B14" s="67"/>
      <c r="C14" s="67"/>
      <c r="D14" s="67"/>
      <c r="E14" s="67"/>
      <c r="F14" s="67"/>
      <c r="H14" s="67" t="s">
        <v>282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302</v>
      </c>
      <c r="D15" s="65" t="s">
        <v>303</v>
      </c>
      <c r="E15" s="65" t="s">
        <v>280</v>
      </c>
      <c r="F15" s="65" t="s">
        <v>333</v>
      </c>
      <c r="H15" s="65"/>
      <c r="I15" s="65" t="s">
        <v>334</v>
      </c>
      <c r="J15" s="65" t="s">
        <v>302</v>
      </c>
      <c r="K15" s="65" t="s">
        <v>303</v>
      </c>
      <c r="L15" s="65" t="s">
        <v>280</v>
      </c>
      <c r="M15" s="65" t="s">
        <v>278</v>
      </c>
      <c r="O15" s="65"/>
      <c r="P15" s="65" t="s">
        <v>293</v>
      </c>
      <c r="Q15" s="65" t="s">
        <v>302</v>
      </c>
      <c r="R15" s="65" t="s">
        <v>303</v>
      </c>
      <c r="S15" s="65" t="s">
        <v>280</v>
      </c>
      <c r="T15" s="65" t="s">
        <v>278</v>
      </c>
      <c r="V15" s="65"/>
      <c r="W15" s="65" t="s">
        <v>293</v>
      </c>
      <c r="X15" s="65" t="s">
        <v>302</v>
      </c>
      <c r="Y15" s="65" t="s">
        <v>303</v>
      </c>
      <c r="Z15" s="65" t="s">
        <v>335</v>
      </c>
      <c r="AA15" s="65" t="s">
        <v>278</v>
      </c>
    </row>
    <row r="16" spans="1:27" x14ac:dyDescent="0.3">
      <c r="A16" s="65" t="s">
        <v>313</v>
      </c>
      <c r="B16" s="65">
        <v>500</v>
      </c>
      <c r="C16" s="65">
        <v>700</v>
      </c>
      <c r="D16" s="65">
        <v>0</v>
      </c>
      <c r="E16" s="65">
        <v>3000</v>
      </c>
      <c r="F16" s="65">
        <v>232.85666000000001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9.4791450000000008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1.4897453000000001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123.22468600000001</v>
      </c>
    </row>
    <row r="23" spans="1:62" x14ac:dyDescent="0.3">
      <c r="A23" s="66" t="s">
        <v>297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336</v>
      </c>
      <c r="B24" s="67"/>
      <c r="C24" s="67"/>
      <c r="D24" s="67"/>
      <c r="E24" s="67"/>
      <c r="F24" s="67"/>
      <c r="H24" s="67" t="s">
        <v>283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325</v>
      </c>
      <c r="AD24" s="67"/>
      <c r="AE24" s="67"/>
      <c r="AF24" s="67"/>
      <c r="AG24" s="67"/>
      <c r="AH24" s="67"/>
      <c r="AJ24" s="67" t="s">
        <v>285</v>
      </c>
      <c r="AK24" s="67"/>
      <c r="AL24" s="67"/>
      <c r="AM24" s="67"/>
      <c r="AN24" s="67"/>
      <c r="AO24" s="67"/>
      <c r="AQ24" s="67" t="s">
        <v>337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286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302</v>
      </c>
      <c r="D25" s="65" t="s">
        <v>303</v>
      </c>
      <c r="E25" s="65" t="s">
        <v>280</v>
      </c>
      <c r="F25" s="65" t="s">
        <v>333</v>
      </c>
      <c r="H25" s="65"/>
      <c r="I25" s="65" t="s">
        <v>293</v>
      </c>
      <c r="J25" s="65" t="s">
        <v>302</v>
      </c>
      <c r="K25" s="65" t="s">
        <v>303</v>
      </c>
      <c r="L25" s="65" t="s">
        <v>280</v>
      </c>
      <c r="M25" s="65" t="s">
        <v>278</v>
      </c>
      <c r="O25" s="65"/>
      <c r="P25" s="65" t="s">
        <v>293</v>
      </c>
      <c r="Q25" s="65" t="s">
        <v>338</v>
      </c>
      <c r="R25" s="65" t="s">
        <v>303</v>
      </c>
      <c r="S25" s="65" t="s">
        <v>280</v>
      </c>
      <c r="T25" s="65" t="s">
        <v>333</v>
      </c>
      <c r="V25" s="65"/>
      <c r="W25" s="65" t="s">
        <v>293</v>
      </c>
      <c r="X25" s="65" t="s">
        <v>302</v>
      </c>
      <c r="Y25" s="65" t="s">
        <v>303</v>
      </c>
      <c r="Z25" s="65" t="s">
        <v>280</v>
      </c>
      <c r="AA25" s="65" t="s">
        <v>278</v>
      </c>
      <c r="AC25" s="65"/>
      <c r="AD25" s="65" t="s">
        <v>293</v>
      </c>
      <c r="AE25" s="65" t="s">
        <v>302</v>
      </c>
      <c r="AF25" s="65" t="s">
        <v>303</v>
      </c>
      <c r="AG25" s="65" t="s">
        <v>280</v>
      </c>
      <c r="AH25" s="65" t="s">
        <v>278</v>
      </c>
      <c r="AJ25" s="65"/>
      <c r="AK25" s="65" t="s">
        <v>293</v>
      </c>
      <c r="AL25" s="65" t="s">
        <v>302</v>
      </c>
      <c r="AM25" s="65" t="s">
        <v>303</v>
      </c>
      <c r="AN25" s="65" t="s">
        <v>280</v>
      </c>
      <c r="AO25" s="65" t="s">
        <v>278</v>
      </c>
      <c r="AQ25" s="65"/>
      <c r="AR25" s="65" t="s">
        <v>293</v>
      </c>
      <c r="AS25" s="65" t="s">
        <v>338</v>
      </c>
      <c r="AT25" s="65" t="s">
        <v>303</v>
      </c>
      <c r="AU25" s="65" t="s">
        <v>280</v>
      </c>
      <c r="AV25" s="65" t="s">
        <v>278</v>
      </c>
      <c r="AX25" s="65"/>
      <c r="AY25" s="65" t="s">
        <v>293</v>
      </c>
      <c r="AZ25" s="65" t="s">
        <v>302</v>
      </c>
      <c r="BA25" s="65" t="s">
        <v>303</v>
      </c>
      <c r="BB25" s="65" t="s">
        <v>280</v>
      </c>
      <c r="BC25" s="65" t="s">
        <v>278</v>
      </c>
      <c r="BE25" s="65"/>
      <c r="BF25" s="65" t="s">
        <v>293</v>
      </c>
      <c r="BG25" s="65" t="s">
        <v>302</v>
      </c>
      <c r="BH25" s="65" t="s">
        <v>303</v>
      </c>
      <c r="BI25" s="65" t="s">
        <v>280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52.117268000000003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0.99845265999999999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0.70773710000000001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10.605442999999999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1.0960061999999999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270.6026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7.2989936000000002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1.6182772000000001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0.52412020000000004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287</v>
      </c>
      <c r="AD34" s="67"/>
      <c r="AE34" s="67"/>
      <c r="AF34" s="67"/>
      <c r="AG34" s="67"/>
      <c r="AH34" s="67"/>
      <c r="AJ34" s="67" t="s">
        <v>288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302</v>
      </c>
      <c r="D35" s="65" t="s">
        <v>339</v>
      </c>
      <c r="E35" s="65" t="s">
        <v>280</v>
      </c>
      <c r="F35" s="65" t="s">
        <v>333</v>
      </c>
      <c r="H35" s="65"/>
      <c r="I35" s="65" t="s">
        <v>334</v>
      </c>
      <c r="J35" s="65" t="s">
        <v>302</v>
      </c>
      <c r="K35" s="65" t="s">
        <v>339</v>
      </c>
      <c r="L35" s="65" t="s">
        <v>280</v>
      </c>
      <c r="M35" s="65" t="s">
        <v>278</v>
      </c>
      <c r="O35" s="65"/>
      <c r="P35" s="65" t="s">
        <v>293</v>
      </c>
      <c r="Q35" s="65" t="s">
        <v>302</v>
      </c>
      <c r="R35" s="65" t="s">
        <v>303</v>
      </c>
      <c r="S35" s="65" t="s">
        <v>280</v>
      </c>
      <c r="T35" s="65" t="s">
        <v>278</v>
      </c>
      <c r="V35" s="65"/>
      <c r="W35" s="65" t="s">
        <v>293</v>
      </c>
      <c r="X35" s="65" t="s">
        <v>302</v>
      </c>
      <c r="Y35" s="65" t="s">
        <v>303</v>
      </c>
      <c r="Z35" s="65" t="s">
        <v>280</v>
      </c>
      <c r="AA35" s="65" t="s">
        <v>278</v>
      </c>
      <c r="AC35" s="65"/>
      <c r="AD35" s="65" t="s">
        <v>293</v>
      </c>
      <c r="AE35" s="65" t="s">
        <v>302</v>
      </c>
      <c r="AF35" s="65" t="s">
        <v>303</v>
      </c>
      <c r="AG35" s="65" t="s">
        <v>280</v>
      </c>
      <c r="AH35" s="65" t="s">
        <v>278</v>
      </c>
      <c r="AJ35" s="65"/>
      <c r="AK35" s="65" t="s">
        <v>334</v>
      </c>
      <c r="AL35" s="65" t="s">
        <v>302</v>
      </c>
      <c r="AM35" s="65" t="s">
        <v>303</v>
      </c>
      <c r="AN35" s="65" t="s">
        <v>280</v>
      </c>
      <c r="AO35" s="65" t="s">
        <v>278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282.04034000000001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802.41780000000006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2733.3528000000001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1900.2148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26.160848999999999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79.896225000000001</v>
      </c>
    </row>
    <row r="43" spans="1:68" x14ac:dyDescent="0.3">
      <c r="A43" s="66" t="s">
        <v>340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289</v>
      </c>
      <c r="B44" s="67"/>
      <c r="C44" s="67"/>
      <c r="D44" s="67"/>
      <c r="E44" s="67"/>
      <c r="F44" s="67"/>
      <c r="H44" s="67" t="s">
        <v>290</v>
      </c>
      <c r="I44" s="67"/>
      <c r="J44" s="67"/>
      <c r="K44" s="67"/>
      <c r="L44" s="67"/>
      <c r="M44" s="67"/>
      <c r="O44" s="67" t="s">
        <v>316</v>
      </c>
      <c r="P44" s="67"/>
      <c r="Q44" s="67"/>
      <c r="R44" s="67"/>
      <c r="S44" s="67"/>
      <c r="T44" s="67"/>
      <c r="V44" s="67" t="s">
        <v>341</v>
      </c>
      <c r="W44" s="67"/>
      <c r="X44" s="67"/>
      <c r="Y44" s="67"/>
      <c r="Z44" s="67"/>
      <c r="AA44" s="67"/>
      <c r="AC44" s="67" t="s">
        <v>342</v>
      </c>
      <c r="AD44" s="67"/>
      <c r="AE44" s="67"/>
      <c r="AF44" s="67"/>
      <c r="AG44" s="67"/>
      <c r="AH44" s="67"/>
      <c r="AJ44" s="67" t="s">
        <v>322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300</v>
      </c>
      <c r="AY44" s="67"/>
      <c r="AZ44" s="67"/>
      <c r="BA44" s="67"/>
      <c r="BB44" s="67"/>
      <c r="BC44" s="67"/>
      <c r="BE44" s="67" t="s">
        <v>301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302</v>
      </c>
      <c r="D45" s="65" t="s">
        <v>339</v>
      </c>
      <c r="E45" s="65" t="s">
        <v>280</v>
      </c>
      <c r="F45" s="65" t="s">
        <v>333</v>
      </c>
      <c r="H45" s="65"/>
      <c r="I45" s="65" t="s">
        <v>334</v>
      </c>
      <c r="J45" s="65" t="s">
        <v>338</v>
      </c>
      <c r="K45" s="65" t="s">
        <v>339</v>
      </c>
      <c r="L45" s="65" t="s">
        <v>280</v>
      </c>
      <c r="M45" s="65" t="s">
        <v>333</v>
      </c>
      <c r="O45" s="65"/>
      <c r="P45" s="65" t="s">
        <v>334</v>
      </c>
      <c r="Q45" s="65" t="s">
        <v>338</v>
      </c>
      <c r="R45" s="65" t="s">
        <v>339</v>
      </c>
      <c r="S45" s="65" t="s">
        <v>280</v>
      </c>
      <c r="T45" s="65" t="s">
        <v>278</v>
      </c>
      <c r="V45" s="65"/>
      <c r="W45" s="65" t="s">
        <v>334</v>
      </c>
      <c r="X45" s="65" t="s">
        <v>338</v>
      </c>
      <c r="Y45" s="65" t="s">
        <v>303</v>
      </c>
      <c r="Z45" s="65" t="s">
        <v>280</v>
      </c>
      <c r="AA45" s="65" t="s">
        <v>278</v>
      </c>
      <c r="AC45" s="65"/>
      <c r="AD45" s="65" t="s">
        <v>293</v>
      </c>
      <c r="AE45" s="65" t="s">
        <v>302</v>
      </c>
      <c r="AF45" s="65" t="s">
        <v>303</v>
      </c>
      <c r="AG45" s="65" t="s">
        <v>280</v>
      </c>
      <c r="AH45" s="65" t="s">
        <v>333</v>
      </c>
      <c r="AJ45" s="65"/>
      <c r="AK45" s="65" t="s">
        <v>293</v>
      </c>
      <c r="AL45" s="65" t="s">
        <v>302</v>
      </c>
      <c r="AM45" s="65" t="s">
        <v>303</v>
      </c>
      <c r="AN45" s="65" t="s">
        <v>280</v>
      </c>
      <c r="AO45" s="65" t="s">
        <v>278</v>
      </c>
      <c r="AQ45" s="65"/>
      <c r="AR45" s="65" t="s">
        <v>334</v>
      </c>
      <c r="AS45" s="65" t="s">
        <v>302</v>
      </c>
      <c r="AT45" s="65" t="s">
        <v>303</v>
      </c>
      <c r="AU45" s="65" t="s">
        <v>280</v>
      </c>
      <c r="AV45" s="65" t="s">
        <v>278</v>
      </c>
      <c r="AX45" s="65"/>
      <c r="AY45" s="65" t="s">
        <v>293</v>
      </c>
      <c r="AZ45" s="65" t="s">
        <v>302</v>
      </c>
      <c r="BA45" s="65" t="s">
        <v>303</v>
      </c>
      <c r="BB45" s="65" t="s">
        <v>280</v>
      </c>
      <c r="BC45" s="65" t="s">
        <v>278</v>
      </c>
      <c r="BE45" s="65"/>
      <c r="BF45" s="65" t="s">
        <v>334</v>
      </c>
      <c r="BG45" s="65" t="s">
        <v>302</v>
      </c>
      <c r="BH45" s="65" t="s">
        <v>303</v>
      </c>
      <c r="BI45" s="65" t="s">
        <v>280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9.5633040000000005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7.375019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530.03300000000002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9.1034830000000008E-3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2.8653330000000001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138.0855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61.731102</v>
      </c>
      <c r="AX46" s="65" t="s">
        <v>305</v>
      </c>
      <c r="AY46" s="65"/>
      <c r="AZ46" s="65"/>
      <c r="BA46" s="65"/>
      <c r="BB46" s="65"/>
      <c r="BC46" s="65"/>
      <c r="BE46" s="65" t="s">
        <v>306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326</v>
      </c>
      <c r="B2" s="61" t="s">
        <v>327</v>
      </c>
      <c r="C2" s="61" t="s">
        <v>328</v>
      </c>
      <c r="D2" s="61">
        <v>77</v>
      </c>
      <c r="E2" s="61">
        <v>1456.8036999999999</v>
      </c>
      <c r="F2" s="61">
        <v>260.87813999999997</v>
      </c>
      <c r="G2" s="61">
        <v>20.645288000000001</v>
      </c>
      <c r="H2" s="61">
        <v>12.065663000000001</v>
      </c>
      <c r="I2" s="61">
        <v>8.5796259999999993</v>
      </c>
      <c r="J2" s="61">
        <v>46.386400000000002</v>
      </c>
      <c r="K2" s="61">
        <v>29.485029999999998</v>
      </c>
      <c r="L2" s="61">
        <v>16.901371000000001</v>
      </c>
      <c r="M2" s="61">
        <v>15.555979000000001</v>
      </c>
      <c r="N2" s="61">
        <v>2.1740917999999998</v>
      </c>
      <c r="O2" s="61">
        <v>8.2647670000000009</v>
      </c>
      <c r="P2" s="61">
        <v>437.1918</v>
      </c>
      <c r="Q2" s="61">
        <v>12.694492</v>
      </c>
      <c r="R2" s="61">
        <v>232.85666000000001</v>
      </c>
      <c r="S2" s="61">
        <v>35.908369999999998</v>
      </c>
      <c r="T2" s="61">
        <v>2363.3793999999998</v>
      </c>
      <c r="U2" s="61">
        <v>1.4897453000000001</v>
      </c>
      <c r="V2" s="61">
        <v>9.4791450000000008</v>
      </c>
      <c r="W2" s="61">
        <v>123.22468600000001</v>
      </c>
      <c r="X2" s="61">
        <v>52.117268000000003</v>
      </c>
      <c r="Y2" s="61">
        <v>0.99845265999999999</v>
      </c>
      <c r="Z2" s="61">
        <v>0.70773710000000001</v>
      </c>
      <c r="AA2" s="61">
        <v>10.605442999999999</v>
      </c>
      <c r="AB2" s="61">
        <v>1.0960061999999999</v>
      </c>
      <c r="AC2" s="61">
        <v>270.6026</v>
      </c>
      <c r="AD2" s="61">
        <v>7.2989936000000002</v>
      </c>
      <c r="AE2" s="61">
        <v>1.6182772000000001</v>
      </c>
      <c r="AF2" s="61">
        <v>0.52412020000000004</v>
      </c>
      <c r="AG2" s="61">
        <v>282.04034000000001</v>
      </c>
      <c r="AH2" s="61">
        <v>173.35953000000001</v>
      </c>
      <c r="AI2" s="61">
        <v>108.68082</v>
      </c>
      <c r="AJ2" s="61">
        <v>802.41780000000006</v>
      </c>
      <c r="AK2" s="61">
        <v>2733.3528000000001</v>
      </c>
      <c r="AL2" s="61">
        <v>26.160848999999999</v>
      </c>
      <c r="AM2" s="61">
        <v>1900.2148</v>
      </c>
      <c r="AN2" s="61">
        <v>79.896225000000001</v>
      </c>
      <c r="AO2" s="61">
        <v>9.5633040000000005</v>
      </c>
      <c r="AP2" s="61">
        <v>6.8107410000000002</v>
      </c>
      <c r="AQ2" s="61">
        <v>2.7525623000000001</v>
      </c>
      <c r="AR2" s="61">
        <v>7.375019</v>
      </c>
      <c r="AS2" s="61">
        <v>530.03300000000002</v>
      </c>
      <c r="AT2" s="61">
        <v>9.1034830000000008E-3</v>
      </c>
      <c r="AU2" s="61">
        <v>2.8653330000000001</v>
      </c>
      <c r="AV2" s="61">
        <v>138.0855</v>
      </c>
      <c r="AW2" s="61">
        <v>61.731102</v>
      </c>
      <c r="AX2" s="61">
        <v>0.12656976</v>
      </c>
      <c r="AY2" s="61">
        <v>0.82550109999999999</v>
      </c>
      <c r="AZ2" s="61">
        <v>110.74915</v>
      </c>
      <c r="BA2" s="61">
        <v>18.270009999999999</v>
      </c>
      <c r="BB2" s="61">
        <v>4.9667000000000003</v>
      </c>
      <c r="BC2" s="61">
        <v>5.8810514999999999</v>
      </c>
      <c r="BD2" s="61">
        <v>7.4192049999999998</v>
      </c>
      <c r="BE2" s="61">
        <v>0.68396515000000002</v>
      </c>
      <c r="BF2" s="61">
        <v>3.0105711999999998</v>
      </c>
      <c r="BG2" s="61">
        <v>1.1518281E-3</v>
      </c>
      <c r="BH2" s="61">
        <v>1.4234645999999999E-3</v>
      </c>
      <c r="BI2" s="61">
        <v>1.5351251000000001E-3</v>
      </c>
      <c r="BJ2" s="61">
        <v>2.0643035000000001E-2</v>
      </c>
      <c r="BK2" s="61">
        <v>8.8602166000000004E-5</v>
      </c>
      <c r="BL2" s="61">
        <v>6.2161855000000002E-2</v>
      </c>
      <c r="BM2" s="61">
        <v>0.80463845000000001</v>
      </c>
      <c r="BN2" s="61">
        <v>0.16195706000000001</v>
      </c>
      <c r="BO2" s="61">
        <v>20.661762</v>
      </c>
      <c r="BP2" s="61">
        <v>1.9161817999999999</v>
      </c>
      <c r="BQ2" s="61">
        <v>4.3285174</v>
      </c>
      <c r="BR2" s="61">
        <v>19.084667</v>
      </c>
      <c r="BS2" s="61">
        <v>28.880991000000002</v>
      </c>
      <c r="BT2" s="61">
        <v>3.0517325</v>
      </c>
      <c r="BU2" s="61">
        <v>7.9404709999999993E-3</v>
      </c>
      <c r="BV2" s="61">
        <v>1.732889E-2</v>
      </c>
      <c r="BW2" s="61">
        <v>0.17848164</v>
      </c>
      <c r="BX2" s="61">
        <v>0.62019860000000004</v>
      </c>
      <c r="BY2" s="61">
        <v>4.5152523E-2</v>
      </c>
      <c r="BZ2" s="61">
        <v>1.6598059999999999E-4</v>
      </c>
      <c r="CA2" s="61">
        <v>0.29153726000000002</v>
      </c>
      <c r="CB2" s="61">
        <v>4.4983323000000004E-3</v>
      </c>
      <c r="CC2" s="61">
        <v>6.5711654999999994E-2</v>
      </c>
      <c r="CD2" s="61">
        <v>0.92107589999999995</v>
      </c>
      <c r="CE2" s="61">
        <v>3.1716609999999999E-2</v>
      </c>
      <c r="CF2" s="61">
        <v>0.22798745000000001</v>
      </c>
      <c r="CG2" s="61">
        <v>0</v>
      </c>
      <c r="CH2" s="61">
        <v>2.2110714E-2</v>
      </c>
      <c r="CI2" s="61">
        <v>2.5332670000000001E-3</v>
      </c>
      <c r="CJ2" s="61">
        <v>2.1389315</v>
      </c>
      <c r="CK2" s="61">
        <v>8.8190739999999997E-3</v>
      </c>
      <c r="CL2" s="61">
        <v>0.1588801</v>
      </c>
      <c r="CM2" s="61">
        <v>0.81968600000000003</v>
      </c>
      <c r="CN2" s="61">
        <v>1783.7136</v>
      </c>
      <c r="CO2" s="61">
        <v>3080.0789</v>
      </c>
      <c r="CP2" s="61">
        <v>1629.8043</v>
      </c>
      <c r="CQ2" s="61">
        <v>635.14009999999996</v>
      </c>
      <c r="CR2" s="61">
        <v>376.60144000000003</v>
      </c>
      <c r="CS2" s="61">
        <v>335.02589999999998</v>
      </c>
      <c r="CT2" s="61">
        <v>1773.2074</v>
      </c>
      <c r="CU2" s="61">
        <v>1003.20825</v>
      </c>
      <c r="CV2" s="61">
        <v>1044.3523</v>
      </c>
      <c r="CW2" s="61">
        <v>1090.0808999999999</v>
      </c>
      <c r="CX2" s="61">
        <v>329.10843</v>
      </c>
      <c r="CY2" s="61">
        <v>2326.377</v>
      </c>
      <c r="CZ2" s="61">
        <v>942.02277000000004</v>
      </c>
      <c r="DA2" s="61">
        <v>2608.7498000000001</v>
      </c>
      <c r="DB2" s="61">
        <v>2556.5012000000002</v>
      </c>
      <c r="DC2" s="61">
        <v>3476.9863</v>
      </c>
      <c r="DD2" s="61">
        <v>5829.3710000000001</v>
      </c>
      <c r="DE2" s="61">
        <v>1157.7548999999999</v>
      </c>
      <c r="DF2" s="61">
        <v>3013.1523000000002</v>
      </c>
      <c r="DG2" s="61">
        <v>1323.7141999999999</v>
      </c>
      <c r="DH2" s="61">
        <v>82.473119999999994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18.270009999999999</v>
      </c>
      <c r="B6">
        <f>BB2</f>
        <v>4.9667000000000003</v>
      </c>
      <c r="C6">
        <f>BC2</f>
        <v>5.8810514999999999</v>
      </c>
      <c r="D6">
        <f>BD2</f>
        <v>7.4192049999999998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15723</v>
      </c>
      <c r="C2" s="56">
        <f ca="1">YEAR(TODAY())-YEAR(B2)+IF(TODAY()&gt;=DATE(YEAR(TODAY()),MONTH(B2),DAY(B2)),0,-1)</f>
        <v>77</v>
      </c>
      <c r="E2" s="52">
        <v>165.3</v>
      </c>
      <c r="F2" s="53" t="s">
        <v>39</v>
      </c>
      <c r="G2" s="52">
        <v>67.7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1.653</v>
      </c>
      <c r="F3" s="51" t="s">
        <v>40</v>
      </c>
      <c r="G3" s="51">
        <f>G2</f>
        <v>67.7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박형규, ID : H1310094)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10월 23일 09:51:02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291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44034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77</v>
      </c>
      <c r="G12" s="94"/>
      <c r="H12" s="94"/>
      <c r="I12" s="94"/>
      <c r="K12" s="123">
        <f>'개인정보 및 신체계측 입력'!E2</f>
        <v>165.3</v>
      </c>
      <c r="L12" s="124"/>
      <c r="M12" s="117">
        <f>'개인정보 및 신체계측 입력'!G2</f>
        <v>67.7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박형규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79.558000000000007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6.2960000000000003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14.146000000000001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18.100000000000001</v>
      </c>
      <c r="L72" s="36" t="s">
        <v>53</v>
      </c>
      <c r="M72" s="36">
        <f>ROUND('DRIs DATA'!K8,1)</f>
        <v>3.2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31.05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78.989999999999995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52.12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73.069999999999993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35.26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182.22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95.63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2020-10-23T00:57:08Z</dcterms:modified>
</cp:coreProperties>
</file>