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<sst xmlns="http://schemas.openxmlformats.org/spreadsheetml/2006/main" count="692" uniqueCount="283">
  <si>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</si>
  <si>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</si>
  <si>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</si>
  <si>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</si>
  <si>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</si>
  <si>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</si>
  <si>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</si>
  <si>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</si>
  <si>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</si>
  <si>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</si>
  <si>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</si>
  <si>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</si>
  <si>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</si>
  <si>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</si>
  <si>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</si>
  <si>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</si>
  <si>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</si>
  <si>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</si>
  <si>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</si>
  <si>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</si>
  <si>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</si>
  <si>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</si>
  <si>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</si>
  <si>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</si>
  <si>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</si>
  <si>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</si>
  <si>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</si>
  <si>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</si>
  <si>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</si>
  <si>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</si>
  <si>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</si>
  <si>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</si>
  <si>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</si>
  <si>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</si>
  <si>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</si>
  <si>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</si>
  <si>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</si>
  <si>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</si>
  <si>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</si>
  <si>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</si>
  <si>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</si>
  <si>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</si>
  <si>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</si>
  <si>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</si>
  <si>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</si>
  <si>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</si>
  <si>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</si>
  <si>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</si>
  <si>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</si>
  <si>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</si>
  <si>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</si>
  <si>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</si>
  <si>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</si>
  <si>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</si>
  <si>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</si>
  <si>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</si>
  <si>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</si>
  <si>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</si>
  <si>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</si>
  <si>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</si>
  <si>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</si>
  <si>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</si>
  <si>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</si>
  <si>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</si>
  <si>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</si>
  <si>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</si>
  <si>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</si>
  <si>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</si>
  <si>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</si>
  <si>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</si>
  <si>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</si>
  <si>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</si>
  <si>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</si>
  <si>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</si>
  <si>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</si>
  <si>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</si>
  <si>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</si>
  <si>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</si>
  <si>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</si>
  <si>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</si>
  <si>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</si>
  <si>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</si>
  <si>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</si>
  <si>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</si>
  <si>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</si>
  <si>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</si>
  <si>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</si>
  <si>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</si>
  <si>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</si>
  <si>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</si>
  <si>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</si>
  <si>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</si>
  <si>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</si>
  <si>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</si>
  <si>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</si>
  <si>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</si>
  <si>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</si>
  <si>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</si>
  <si>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</si>
  <si>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</si>
  <si>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</si>
  <si>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</si>
  <si>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</si>
  <si>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</si>
  <si>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</si>
  <si>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</si>
  <si>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</si>
  <si>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</si>
  <si>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</si>
  <si>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</si>
  <si>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</si>
  <si>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</si>
  <si>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</si>
  <si>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</si>
  <si>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</si>
  <si>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</si>
  <si>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</si>
  <si>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</si>
  <si>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</si>
  <si>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</si>
  <si>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</si>
  <si>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</si>
  <si>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</si>
  <si>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</si>
  <si>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</si>
  <si>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</si>
  <si>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</si>
  <si>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</si>
  <si>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</si>
  <si>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</si>
  <si>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</si>
  <si>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</si>
  <si>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</si>
  <si>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</si>
  <si>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</si>
  <si>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</si>
  <si>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</si>
  <si>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</si>
  <si>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</si>
  <si>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</si>
  <si>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</si>
  <si>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</si>
  <si>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</si>
  <si>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</si>
  <si>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</si>
  <si>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</si>
  <si>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</si>
  <si>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</si>
  <si>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</si>
  <si>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</si>
  <si>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</si>
  <si>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</si>
  <si>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</si>
  <si>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</si>
  <si>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</si>
  <si>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</si>
  <si>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</si>
  <si>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</si>
  <si>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</si>
  <si>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</si>
  <si>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</si>
  <si>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</si>
  <si>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</si>
  <si>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</si>
  <si>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</si>
  <si>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</si>
  <si>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</si>
  <si>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</si>
  <si>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</si>
  <si>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</si>
  <si>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</si>
  <si>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</si>
  <si>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</si>
  <si>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</si>
  <si>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</si>
  <si>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</si>
  <si>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</si>
  <si>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</si>
  <si>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</si>
  <si>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</si>
  <si>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</si>
  <si>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</si>
  <si>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</si>
  <si>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</si>
  <si>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</si>
  <si>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</si>
  <si>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</si>
  <si>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</si>
  <si>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</si>
  <si>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</si>
  <si>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</si>
  <si>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</si>
  <si>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</si>
  <si>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</si>
  <si>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</si>
  <si>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</si>
  <si>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</si>
  <si>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</si>
  <si>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</si>
  <si>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</si>
  <si>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</si>
  <si>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</si>
  <si>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</si>
  <si>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</si>
  <si>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</si>
  <si>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</si>
  <si>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</si>
  <si>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</si>
  <si>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</si>
  <si>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</si>
  <si>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</si>
  <si>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</si>
  <si>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</si>
  <si>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</si>
  <si>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</si>
  <si>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</si>
  <si>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</si>
  <si>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</si>
  <si>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</si>
  <si>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</si>
  <si>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</si>
  <si>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</si>
  <si>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</si>
  <si>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</si>
  <si>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</si>
  <si>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</si>
  <si>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</si>
  <si>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</si>
  <si>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</si>
  <si>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</si>
  <si>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</si>
  <si>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</si>
  <si>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</si>
  <si>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</si>
  <si>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</si>
  <si>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</si>
  <si>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</si>
  <si>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</si>
  <si>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</si>
  <si>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</si>
  <si>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</si>
  <si>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</si>
  <si>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</si>
  <si>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</si>
  <si>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</si>
  <si>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</si>
  <si>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</si>
  <si>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</si>
  <si>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</si>
  <si>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</si>
  <si>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</si>
  <si>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</si>
  <si>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</si>
  <si>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</si>
  <si>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</si>
  <si>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</si>
  <si>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</si>
  <si>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</si>
  <si>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</si>
  <si>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</si>
  <si>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</si>
  <si>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</si>
  <si>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</si>
  <si>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</si>
  <si>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</si>
  <si>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</si>
  <si>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</si>
  <si>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</si>
  <si>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</si>
  <si>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</si>
  <si>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</si>
  <si>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</si>
  <si>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</si>
  <si>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</si>
  <si>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</si>
  <si>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</si>
  <si>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</si>
  <si>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김현오, ID : H1310104)</t>
  </si>
  <si>
    <t>출력시각</t>
  </si>
  <si>
    <t>2020년 11월 25일 13:08:53</t>
  </si>
  <si>
    <t>H1310104</t>
  </si>
  <si>
    <t>김현오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</si>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</sst>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72872"/>
        <c:axId val="502770128"/>
      </c:barChart>
      <c:catAx>
        <c:axId val="50277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70128"/>
        <c:crosses val="autoZero"/>
        <c:auto val="1"/>
        <c:lblAlgn val="ctr"/>
        <c:lblOffset val="100"/>
        <c:noMultiLvlLbl val="0"/>
      </c:catAx>
      <c:valAx>
        <c:axId val="5027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7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9736"/>
        <c:axId val="502768560"/>
      </c:barChart>
      <c:catAx>
        <c:axId val="50276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8560"/>
        <c:crosses val="autoZero"/>
        <c:auto val="1"/>
        <c:lblAlgn val="ctr"/>
        <c:lblOffset val="100"/>
        <c:noMultiLvlLbl val="0"/>
      </c:catAx>
      <c:valAx>
        <c:axId val="5027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1504"/>
        <c:axId val="502764248"/>
      </c:barChart>
      <c:catAx>
        <c:axId val="5027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4248"/>
        <c:crosses val="autoZero"/>
        <c:auto val="1"/>
        <c:lblAlgn val="ctr"/>
        <c:lblOffset val="100"/>
        <c:noMultiLvlLbl val="0"/>
      </c:catAx>
      <c:valAx>
        <c:axId val="50276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637.4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5424"/>
        <c:axId val="502765816"/>
      </c:barChart>
      <c:catAx>
        <c:axId val="50276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5816"/>
        <c:crosses val="autoZero"/>
        <c:auto val="1"/>
        <c:lblAlgn val="ctr"/>
        <c:lblOffset val="100"/>
        <c:noMultiLvlLbl val="0"/>
      </c:catAx>
      <c:valAx>
        <c:axId val="50276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1368.5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90144"/>
        <c:axId val="500188576"/>
      </c:barChart>
      <c:catAx>
        <c:axId val="50019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88576"/>
        <c:crosses val="autoZero"/>
        <c:auto val="1"/>
        <c:lblAlgn val="ctr"/>
        <c:lblOffset val="100"/>
        <c:noMultiLvlLbl val="0"/>
      </c:catAx>
      <c:valAx>
        <c:axId val="500188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88968"/>
        <c:axId val="500191712"/>
      </c:barChart>
      <c:catAx>
        <c:axId val="50018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91712"/>
        <c:crosses val="autoZero"/>
        <c:auto val="1"/>
        <c:lblAlgn val="ctr"/>
        <c:lblOffset val="100"/>
        <c:noMultiLvlLbl val="0"/>
      </c:catAx>
      <c:valAx>
        <c:axId val="50019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8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86224"/>
        <c:axId val="500192888"/>
      </c:barChart>
      <c:catAx>
        <c:axId val="50018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92888"/>
        <c:crosses val="autoZero"/>
        <c:auto val="1"/>
        <c:lblAlgn val="ctr"/>
        <c:lblOffset val="100"/>
        <c:noMultiLvlLbl val="0"/>
      </c:catAx>
      <c:valAx>
        <c:axId val="50019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8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93280"/>
        <c:axId val="500193672"/>
      </c:barChart>
      <c:catAx>
        <c:axId val="5001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93672"/>
        <c:crosses val="autoZero"/>
        <c:auto val="1"/>
        <c:lblAlgn val="ctr"/>
        <c:lblOffset val="100"/>
        <c:noMultiLvlLbl val="0"/>
      </c:catAx>
      <c:valAx>
        <c:axId val="500193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92496"/>
        <c:axId val="500187008"/>
      </c:barChart>
      <c:catAx>
        <c:axId val="50019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87008"/>
        <c:crosses val="autoZero"/>
        <c:auto val="1"/>
        <c:lblAlgn val="ctr"/>
        <c:lblOffset val="100"/>
        <c:noMultiLvlLbl val="0"/>
      </c:catAx>
      <c:valAx>
        <c:axId val="5001870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9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88184"/>
        <c:axId val="500187792"/>
      </c:barChart>
      <c:catAx>
        <c:axId val="50018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87792"/>
        <c:crosses val="autoZero"/>
        <c:auto val="1"/>
        <c:lblAlgn val="ctr"/>
        <c:lblOffset val="100"/>
        <c:noMultiLvlLbl val="0"/>
      </c:catAx>
      <c:valAx>
        <c:axId val="50018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8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57704"/>
        <c:axId val="528563976"/>
      </c:barChart>
      <c:catAx>
        <c:axId val="5285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63976"/>
        <c:crosses val="autoZero"/>
        <c:auto val="1"/>
        <c:lblAlgn val="ctr"/>
        <c:lblOffset val="100"/>
        <c:noMultiLvlLbl val="0"/>
      </c:catAx>
      <c:valAx>
        <c:axId val="52856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70912"/>
        <c:axId val="502766992"/>
      </c:barChart>
      <c:catAx>
        <c:axId val="50277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6992"/>
        <c:crosses val="autoZero"/>
        <c:auto val="1"/>
        <c:lblAlgn val="ctr"/>
        <c:lblOffset val="100"/>
        <c:noMultiLvlLbl val="0"/>
      </c:catAx>
      <c:valAx>
        <c:axId val="50276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218312"/>
        <c:axId val="528297456"/>
      </c:barChart>
      <c:catAx>
        <c:axId val="20321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97456"/>
        <c:crosses val="autoZero"/>
        <c:auto val="1"/>
        <c:lblAlgn val="ctr"/>
        <c:lblOffset val="100"/>
        <c:noMultiLvlLbl val="0"/>
      </c:catAx>
      <c:valAx>
        <c:axId val="5282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21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302552"/>
        <c:axId val="528297064"/>
      </c:barChart>
      <c:catAx>
        <c:axId val="5283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97064"/>
        <c:crosses val="autoZero"/>
        <c:auto val="1"/>
        <c:lblAlgn val="ctr"/>
        <c:lblOffset val="100"/>
        <c:noMultiLvlLbl val="0"/>
      </c:catAx>
      <c:valAx>
        <c:axId val="52829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3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</c:v>
                </c:pt>
                <c:pt idx="1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297848"/>
        <c:axId val="528298240"/>
      </c:barChart>
      <c:catAx>
        <c:axId val="52829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98240"/>
        <c:crosses val="autoZero"/>
        <c:auto val="1"/>
        <c:lblAlgn val="ctr"/>
        <c:lblOffset val="100"/>
        <c:noMultiLvlLbl val="0"/>
      </c:catAx>
      <c:valAx>
        <c:axId val="52829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9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8.9334120000000006</c:v>
                </c:pt>
                <c:pt idx="1">
                  <c:v>9.4816000000000003</c:v>
                </c:pt>
                <c:pt idx="2">
                  <c:v>6.8436556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303728"/>
        <c:axId val="528302160"/>
      </c:barChart>
      <c:catAx>
        <c:axId val="5283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302160"/>
        <c:crosses val="autoZero"/>
        <c:auto val="1"/>
        <c:lblAlgn val="ctr"/>
        <c:lblOffset val="100"/>
        <c:noMultiLvlLbl val="0"/>
      </c:catAx>
      <c:valAx>
        <c:axId val="5283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3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99808"/>
        <c:axId val="528300200"/>
      </c:barChart>
      <c:catAx>
        <c:axId val="5282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300200"/>
        <c:crosses val="autoZero"/>
        <c:auto val="1"/>
        <c:lblAlgn val="ctr"/>
        <c:lblOffset val="100"/>
        <c:noMultiLvlLbl val="0"/>
      </c:catAx>
      <c:valAx>
        <c:axId val="52830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</c:v>
                </c:pt>
                <c:pt idx="1">
                  <c:v>8.9</c:v>
                </c:pt>
                <c:pt idx="2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300984"/>
        <c:axId val="528301768"/>
      </c:barChart>
      <c:catAx>
        <c:axId val="5283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301768"/>
        <c:crosses val="autoZero"/>
        <c:auto val="1"/>
        <c:lblAlgn val="ctr"/>
        <c:lblOffset val="100"/>
        <c:noMultiLvlLbl val="0"/>
      </c:catAx>
      <c:valAx>
        <c:axId val="52830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30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960.7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96280"/>
        <c:axId val="528296672"/>
      </c:barChart>
      <c:catAx>
        <c:axId val="5282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96672"/>
        <c:crosses val="autoZero"/>
        <c:auto val="1"/>
        <c:lblAlgn val="ctr"/>
        <c:lblOffset val="100"/>
        <c:noMultiLvlLbl val="0"/>
      </c:catAx>
      <c:valAx>
        <c:axId val="528296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1768"/>
        <c:axId val="495441376"/>
      </c:barChart>
      <c:catAx>
        <c:axId val="49544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1376"/>
        <c:crosses val="autoZero"/>
        <c:auto val="1"/>
        <c:lblAlgn val="ctr"/>
        <c:lblOffset val="100"/>
        <c:noMultiLvlLbl val="0"/>
      </c:catAx>
      <c:valAx>
        <c:axId val="495441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9416"/>
        <c:axId val="495442552"/>
      </c:barChart>
      <c:catAx>
        <c:axId val="49543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2552"/>
        <c:crosses val="autoZero"/>
        <c:auto val="1"/>
        <c:lblAlgn val="ctr"/>
        <c:lblOffset val="100"/>
        <c:noMultiLvlLbl val="0"/>
      </c:catAx>
      <c:valAx>
        <c:axId val="49544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0328"/>
        <c:axId val="502759152"/>
      </c:barChart>
      <c:catAx>
        <c:axId val="50276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59152"/>
        <c:crosses val="autoZero"/>
        <c:auto val="1"/>
        <c:lblAlgn val="ctr"/>
        <c:lblOffset val="100"/>
        <c:noMultiLvlLbl val="0"/>
      </c:catAx>
      <c:valAx>
        <c:axId val="50275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1932.9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0592"/>
        <c:axId val="495435496"/>
      </c:barChart>
      <c:catAx>
        <c:axId val="49544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35496"/>
        <c:crosses val="autoZero"/>
        <c:auto val="1"/>
        <c:lblAlgn val="ctr"/>
        <c:lblOffset val="100"/>
        <c:noMultiLvlLbl val="0"/>
      </c:catAx>
      <c:valAx>
        <c:axId val="49543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6280"/>
        <c:axId val="495438240"/>
      </c:barChart>
      <c:catAx>
        <c:axId val="49543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38240"/>
        <c:crosses val="autoZero"/>
        <c:auto val="1"/>
        <c:lblAlgn val="ctr"/>
        <c:lblOffset val="100"/>
        <c:noMultiLvlLbl val="0"/>
      </c:catAx>
      <c:valAx>
        <c:axId val="49543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39808"/>
        <c:axId val="495440200"/>
      </c:barChart>
      <c:catAx>
        <c:axId val="49543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0200"/>
        <c:crosses val="autoZero"/>
        <c:auto val="1"/>
        <c:lblAlgn val="ctr"/>
        <c:lblOffset val="100"/>
        <c:noMultiLvlLbl val="0"/>
      </c:catAx>
      <c:valAx>
        <c:axId val="49544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58368"/>
        <c:axId val="502767384"/>
      </c:barChart>
      <c:catAx>
        <c:axId val="50275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7384"/>
        <c:crosses val="autoZero"/>
        <c:auto val="1"/>
        <c:lblAlgn val="ctr"/>
        <c:lblOffset val="100"/>
        <c:noMultiLvlLbl val="0"/>
      </c:catAx>
      <c:valAx>
        <c:axId val="50276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5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1112"/>
        <c:axId val="502765032"/>
      </c:barChart>
      <c:catAx>
        <c:axId val="50276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5032"/>
        <c:crosses val="autoZero"/>
        <c:auto val="1"/>
        <c:lblAlgn val="ctr"/>
        <c:lblOffset val="100"/>
        <c:noMultiLvlLbl val="0"/>
      </c:catAx>
      <c:valAx>
        <c:axId val="50276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6208"/>
        <c:axId val="502758760"/>
      </c:barChart>
      <c:catAx>
        <c:axId val="5027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58760"/>
        <c:crosses val="autoZero"/>
        <c:auto val="1"/>
        <c:lblAlgn val="ctr"/>
        <c:lblOffset val="100"/>
        <c:noMultiLvlLbl val="0"/>
      </c:catAx>
      <c:valAx>
        <c:axId val="50275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7776"/>
        <c:axId val="502759544"/>
      </c:barChart>
      <c:catAx>
        <c:axId val="5027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59544"/>
        <c:crosses val="autoZero"/>
        <c:auto val="1"/>
        <c:lblAlgn val="ctr"/>
        <c:lblOffset val="100"/>
        <c:noMultiLvlLbl val="0"/>
      </c:catAx>
      <c:valAx>
        <c:axId val="50275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59936"/>
        <c:axId val="502764640"/>
      </c:barChart>
      <c:catAx>
        <c:axId val="50275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4640"/>
        <c:crosses val="autoZero"/>
        <c:auto val="1"/>
        <c:lblAlgn val="ctr"/>
        <c:lblOffset val="100"/>
        <c:noMultiLvlLbl val="0"/>
      </c:catAx>
      <c:valAx>
        <c:axId val="50276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69344"/>
        <c:axId val="502762680"/>
      </c:barChart>
      <c:catAx>
        <c:axId val="5027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62680"/>
        <c:crosses val="autoZero"/>
        <c:auto val="1"/>
        <c:lblAlgn val="ctr"/>
        <c:lblOffset val="100"/>
        <c:noMultiLvlLbl val="0"/>
      </c:catAx>
      <c:valAx>
        <c:axId val="50276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김현오, ID : H1310104)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13:08:53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960.7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74.3</v>
      </c>
      <c r="G8" s="59">
        <f>'DRIs DATA 입력'!G8</f>
        <v>8.9</v>
      </c>
      <c r="H8" s="59">
        <f>'DRIs DATA 입력'!H8</f>
        <v>16.8</v>
      </c>
      <c r="I8" s="46"/>
      <c r="J8" s="59" t="s">
        <v>216</v>
      </c>
      <c r="K8" s="59">
        <f>'DRIs DATA 입력'!K8</f>
        <v>5.3</v>
      </c>
      <c r="L8" s="59">
        <f>'DRIs DATA 입력'!L8</f>
        <v>15.2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176.2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314.7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637.4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1932.9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1368.5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132.69999999999999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60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706.5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184.5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1800</v>
      </c>
      <c r="C6" s="68">
        <v>960.7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50</v>
      </c>
      <c r="Q6" s="68">
        <v>0</v>
      </c>
      <c r="R6" s="68">
        <v>0</v>
      </c>
      <c r="S6" s="68">
        <v>36.1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10.1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74.3</v>
      </c>
      <c r="G8" s="68">
        <v>8.9</v>
      </c>
      <c r="H8" s="68">
        <v>16.8</v>
      </c>
      <c r="J8" s="68" t="s">
        <v>216</v>
      </c>
      <c r="K8" s="68">
        <v>5.3</v>
      </c>
      <c r="L8" s="68">
        <v>15.2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430</v>
      </c>
      <c r="C16" s="68">
        <v>600</v>
      </c>
      <c r="D16" s="68">
        <v>0</v>
      </c>
      <c r="E16" s="68">
        <v>3000</v>
      </c>
      <c r="F16" s="68">
        <v>176.2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6.3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3.4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48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42.9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0.7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0.7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7.4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1.1000000000000001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198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5.2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1.3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0.9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2000</v>
      </c>
      <c r="F36" s="68">
        <v>314.7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637.4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1932.9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1368.5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132.69999999999999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60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7.1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5.4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706.5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1.7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184.5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45.5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56</v>
      </c>
      <c r="E2" s="61">
        <v>960.73779999999999</v>
      </c>
      <c r="F2" s="61">
        <v>159.62074000000001</v>
      </c>
      <c r="G2" s="61">
        <v>19.221499999999999</v>
      </c>
      <c r="H2" s="61">
        <v>8.3025579999999994</v>
      </c>
      <c r="I2" s="61">
        <v>10.918941999999999</v>
      </c>
      <c r="J2" s="61">
        <v>36.100025000000002</v>
      </c>
      <c r="K2" s="61">
        <v>16.861189</v>
      </c>
      <c r="L2" s="61">
        <v>19.238834000000001</v>
      </c>
      <c r="M2" s="61">
        <v>10.102448000000001</v>
      </c>
      <c r="N2" s="61">
        <v>1.4705253</v>
      </c>
      <c r="O2" s="61">
        <v>5.1464086</v>
      </c>
      <c r="P2" s="61">
        <v>505.84206999999998</v>
      </c>
      <c r="Q2" s="61">
        <v>9.4764789999999994</v>
      </c>
      <c r="R2" s="61">
        <v>176.20178000000001</v>
      </c>
      <c r="S2" s="61">
        <v>77.531530000000004</v>
      </c>
      <c r="T2" s="61">
        <v>1184.0427</v>
      </c>
      <c r="U2" s="61">
        <v>3.369405</v>
      </c>
      <c r="V2" s="61">
        <v>6.2735276000000004</v>
      </c>
      <c r="W2" s="61">
        <v>48.009410000000003</v>
      </c>
      <c r="X2" s="61">
        <v>42.908830000000002</v>
      </c>
      <c r="Y2" s="61">
        <v>0.71283399999999997</v>
      </c>
      <c r="Z2" s="61">
        <v>0.66304490000000005</v>
      </c>
      <c r="AA2" s="61">
        <v>7.4420123</v>
      </c>
      <c r="AB2" s="61">
        <v>1.1378347</v>
      </c>
      <c r="AC2" s="61">
        <v>198.02579</v>
      </c>
      <c r="AD2" s="61">
        <v>5.1664919999999999</v>
      </c>
      <c r="AE2" s="61">
        <v>1.3486031000000001</v>
      </c>
      <c r="AF2" s="61">
        <v>0.92389153999999996</v>
      </c>
      <c r="AG2" s="61">
        <v>314.72012000000001</v>
      </c>
      <c r="AH2" s="61">
        <v>100.86060999999999</v>
      </c>
      <c r="AI2" s="61">
        <v>213.8595</v>
      </c>
      <c r="AJ2" s="61">
        <v>637.39086999999995</v>
      </c>
      <c r="AK2" s="61">
        <v>1932.8507</v>
      </c>
      <c r="AL2" s="61">
        <v>132.74821</v>
      </c>
      <c r="AM2" s="61">
        <v>1368.4662000000001</v>
      </c>
      <c r="AN2" s="61">
        <v>60.008589999999998</v>
      </c>
      <c r="AO2" s="61">
        <v>7.1131089999999997</v>
      </c>
      <c r="AP2" s="61">
        <v>5.1607932999999999</v>
      </c>
      <c r="AQ2" s="61">
        <v>1.9523158</v>
      </c>
      <c r="AR2" s="61">
        <v>5.3575735</v>
      </c>
      <c r="AS2" s="61">
        <v>706.48080000000004</v>
      </c>
      <c r="AT2" s="61">
        <v>7.6470814999999998E-2</v>
      </c>
      <c r="AU2" s="61">
        <v>1.6987128</v>
      </c>
      <c r="AV2" s="61">
        <v>184.53209000000001</v>
      </c>
      <c r="AW2" s="61">
        <v>45.512160000000002</v>
      </c>
      <c r="AX2" s="61">
        <v>1.3399651E-2</v>
      </c>
      <c r="AY2" s="61">
        <v>0.43471915</v>
      </c>
      <c r="AZ2" s="61">
        <v>134.99054000000001</v>
      </c>
      <c r="BA2" s="61">
        <v>25.264975</v>
      </c>
      <c r="BB2" s="61">
        <v>8.9334120000000006</v>
      </c>
      <c r="BC2" s="61">
        <v>9.4816000000000003</v>
      </c>
      <c r="BD2" s="61">
        <v>6.8436556</v>
      </c>
      <c r="BE2" s="61">
        <v>0.63731610000000005</v>
      </c>
      <c r="BF2" s="61">
        <v>2.0818186000000001</v>
      </c>
      <c r="BG2" s="61">
        <v>2.7754899999999998E-3</v>
      </c>
      <c r="BH2" s="61">
        <v>2.8978101999999999E-2</v>
      </c>
      <c r="BI2" s="61">
        <v>2.2348005000000001E-2</v>
      </c>
      <c r="BJ2" s="61">
        <v>7.563955E-2</v>
      </c>
      <c r="BK2" s="61">
        <v>2.13499E-4</v>
      </c>
      <c r="BL2" s="61">
        <v>0.16916448000000001</v>
      </c>
      <c r="BM2" s="61">
        <v>1.5891373</v>
      </c>
      <c r="BN2" s="61">
        <v>0.28670105000000001</v>
      </c>
      <c r="BO2" s="61">
        <v>20.177242</v>
      </c>
      <c r="BP2" s="61">
        <v>3.6072666999999998</v>
      </c>
      <c r="BQ2" s="61">
        <v>5.7145720000000004</v>
      </c>
      <c r="BR2" s="61">
        <v>22.630261999999998</v>
      </c>
      <c r="BS2" s="61">
        <v>15.698372000000001</v>
      </c>
      <c r="BT2" s="61">
        <v>2.6114402000000001</v>
      </c>
      <c r="BU2" s="61">
        <v>3.9425521999999998E-2</v>
      </c>
      <c r="BV2" s="61">
        <v>4.3199778000000001E-2</v>
      </c>
      <c r="BW2" s="61">
        <v>0.20168166000000001</v>
      </c>
      <c r="BX2" s="61">
        <v>0.68472339999999998</v>
      </c>
      <c r="BY2" s="61">
        <v>8.3653630000000007E-2</v>
      </c>
      <c r="BZ2" s="61">
        <v>3.4916500000000002E-4</v>
      </c>
      <c r="CA2" s="61">
        <v>0.35761678000000002</v>
      </c>
      <c r="CB2" s="61">
        <v>2.6051458E-2</v>
      </c>
      <c r="CC2" s="61">
        <v>9.2861444000000001E-2</v>
      </c>
      <c r="CD2" s="61">
        <v>1.3409797999999999</v>
      </c>
      <c r="CE2" s="61">
        <v>3.5327499999999998E-2</v>
      </c>
      <c r="CF2" s="61">
        <v>0.27088390000000001</v>
      </c>
      <c r="CG2" s="164">
        <v>1.2449999999999999E-6</v>
      </c>
      <c r="CH2" s="61">
        <v>2.2612601999999999E-2</v>
      </c>
      <c r="CI2" s="164">
        <v>4.6815999999999998E-7</v>
      </c>
      <c r="CJ2" s="61">
        <v>3.0033072999999999</v>
      </c>
      <c r="CK2" s="61">
        <v>8.6083619999999996E-3</v>
      </c>
      <c r="CL2" s="61">
        <v>0.28567221999999998</v>
      </c>
      <c r="CM2" s="61">
        <v>1.3972064</v>
      </c>
      <c r="CN2" s="61">
        <v>1367.0243</v>
      </c>
      <c r="CO2" s="61">
        <v>2408.8337000000001</v>
      </c>
      <c r="CP2" s="61">
        <v>1524.6621</v>
      </c>
      <c r="CQ2" s="61">
        <v>604.14440000000002</v>
      </c>
      <c r="CR2" s="61">
        <v>262.06542999999999</v>
      </c>
      <c r="CS2" s="61">
        <v>327.88116000000002</v>
      </c>
      <c r="CT2" s="61">
        <v>1324.8887</v>
      </c>
      <c r="CU2" s="61">
        <v>876.10504000000003</v>
      </c>
      <c r="CV2" s="61">
        <v>945.82780000000002</v>
      </c>
      <c r="CW2" s="61">
        <v>973.78894000000003</v>
      </c>
      <c r="CX2" s="61">
        <v>269.37738000000002</v>
      </c>
      <c r="CY2" s="61">
        <v>1706.6256000000001</v>
      </c>
      <c r="CZ2" s="61">
        <v>889.41895</v>
      </c>
      <c r="DA2" s="61">
        <v>1859.5217</v>
      </c>
      <c r="DB2" s="61">
        <v>1798.8389999999999</v>
      </c>
      <c r="DC2" s="61">
        <v>2603.4863</v>
      </c>
      <c r="DD2" s="61">
        <v>4588.6962999999996</v>
      </c>
      <c r="DE2" s="61">
        <v>950.02779999999996</v>
      </c>
      <c r="DF2" s="61">
        <v>2206.7892999999999</v>
      </c>
      <c r="DG2" s="61">
        <v>1060.0525</v>
      </c>
      <c r="DH2" s="61">
        <v>79.733574000000004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25.264975</v>
      </c>
      <c r="B6">
        <f>BB2</f>
        <v>8.9334120000000006</v>
      </c>
      <c r="C6">
        <f>BC2</f>
        <v>9.4816000000000003</v>
      </c>
      <c r="D6">
        <f>BD2</f>
        <v>6.8436556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23434</v>
      </c>
      <c r="C2" s="56">
        <f ca="1">YEAR(TODAY())-YEAR(B2)+IF(TODAY()&gt;=DATE(YEAR(TODAY()),MONTH(B2),DAY(B2)),0,-1)</f>
        <v>56</v>
      </c>
      <c r="E2" s="52">
        <v>161.5</v>
      </c>
      <c r="F2" s="53" t="s">
        <v>39</v>
      </c>
      <c r="G2" s="52">
        <v>46.5</v>
      </c>
      <c r="H2" s="51" t="s">
        <v>41</v>
      </c>
      <c r="I2" s="77">
        <f>ROUND(G3/E3^2,1)</f>
        <v>17.8</v>
      </c>
    </row>
    <row r="3" spans="1:9" x14ac:dyDescent="0.3">
      <c r="E3" s="51">
        <f>E2/100</f>
        <v>1.615</v>
      </c>
      <c r="F3" s="51" t="s">
        <v>40</v>
      </c>
      <c r="G3" s="51">
        <f>G2</f>
        <v>46.5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김현오, ID : H1310104)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13:08:53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44098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56</v>
      </c>
      <c r="G12" s="99"/>
      <c r="H12" s="99"/>
      <c r="I12" s="99"/>
      <c r="K12" s="128">
        <f>'개인정보 및 신체계측 입력'!E2</f>
        <v>161.5</v>
      </c>
      <c r="L12" s="129"/>
      <c r="M12" s="122">
        <f>'개인정보 및 신체계측 입력'!G2</f>
        <v>46.5</v>
      </c>
      <c r="N12" s="123"/>
      <c r="O12" s="118" t="s">
        <v>271</v>
      </c>
      <c r="P12" s="112"/>
      <c r="Q12" s="95">
        <f>'개인정보 및 신체계측 입력'!I2</f>
        <v>17.8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김현오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74.3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8.9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16.8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0.7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15.2</v>
      </c>
      <c r="L72" s="36" t="s">
        <v>53</v>
      </c>
      <c r="M72" s="36">
        <f>ROUND('DRIs DATA'!K8,1)</f>
        <v>5.3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23.49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52.5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42.9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73.33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39.340000000000003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128.86000000000001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71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2020-11-26T00:34:53Z</dcterms:modified>
</cp:coreProperties>
</file>