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<sst xmlns="http://schemas.openxmlformats.org/spreadsheetml/2006/main" count="692" uniqueCount="283">
  <si>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</si>
  <si>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</si>
  <si>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</si>
  <si>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</si>
  <si>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</si>
  <si>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</si>
  <si>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</si>
  <si>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</si>
  <si>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</si>
  <si>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</si>
  <si>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</si>
  <si>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</si>
  <si>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</si>
  <si>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</si>
  <si>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</si>
  <si>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</si>
  <si>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</si>
  <si>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</si>
  <si>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</si>
  <si>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</si>
  <si>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</si>
  <si>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</si>
  <si>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</si>
  <si>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</si>
  <si>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</si>
  <si>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</si>
  <si>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</si>
  <si>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</si>
  <si>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</si>
  <si>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</si>
  <si>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</si>
  <si>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</si>
  <si>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</si>
  <si>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</si>
  <si>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</si>
  <si>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</si>
  <si>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</si>
  <si>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</si>
  <si>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</si>
  <si>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</si>
  <si>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</si>
  <si>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</si>
  <si>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</si>
  <si>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</si>
  <si>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</si>
  <si>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</si>
  <si>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</si>
  <si>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</si>
  <si>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</si>
  <si>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</si>
  <si>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</si>
  <si>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</si>
  <si>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</si>
  <si>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</si>
  <si>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</si>
  <si>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</si>
  <si>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</si>
  <si>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</si>
  <si>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</si>
  <si>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</si>
  <si>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</si>
  <si>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</si>
  <si>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</si>
  <si>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</si>
  <si>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</si>
  <si>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</si>
  <si>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</si>
  <si>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</si>
  <si>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</si>
  <si>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</si>
  <si>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</si>
  <si>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</si>
  <si>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</si>
  <si>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</si>
  <si>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</si>
  <si>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</si>
  <si>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</si>
  <si>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</si>
  <si>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</si>
  <si>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</si>
  <si>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</si>
  <si>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</si>
  <si>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</si>
  <si>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</si>
  <si>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</si>
  <si>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</si>
  <si>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</si>
  <si>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</si>
  <si>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</si>
  <si>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</si>
  <si>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</si>
  <si>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</si>
  <si>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</si>
  <si>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</si>
  <si>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</si>
  <si>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</si>
  <si>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</si>
  <si>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</si>
  <si>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</si>
  <si>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</si>
  <si>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</si>
  <si>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</si>
  <si>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</si>
  <si>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</si>
  <si>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</si>
  <si>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</si>
  <si>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</si>
  <si>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</si>
  <si>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</si>
  <si>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</si>
  <si>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</si>
  <si>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</si>
  <si>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</si>
  <si>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</si>
  <si>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</si>
  <si>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</si>
  <si>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</si>
  <si>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</si>
  <si>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</si>
  <si>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</si>
  <si>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</si>
  <si>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</si>
  <si>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</si>
  <si>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</si>
  <si>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</si>
  <si>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</si>
  <si>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</si>
  <si>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</si>
  <si>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</si>
  <si>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</si>
  <si>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</si>
  <si>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</si>
  <si>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</si>
  <si>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</si>
  <si>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</si>
  <si>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</si>
  <si>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</si>
  <si>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</si>
  <si>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</si>
  <si>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</si>
  <si>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</si>
  <si>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</si>
  <si>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</si>
  <si>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</si>
  <si>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</si>
  <si>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</si>
  <si>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</si>
  <si>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</si>
  <si>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</si>
  <si>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</si>
  <si>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</si>
  <si>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</si>
  <si>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</si>
  <si>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</si>
  <si>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</si>
  <si>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</si>
  <si>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</si>
  <si>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</si>
  <si>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</si>
  <si>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</si>
  <si>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</si>
  <si>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</si>
  <si>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</si>
  <si>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</si>
  <si>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</si>
  <si>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</si>
  <si>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</si>
  <si>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</si>
  <si>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</si>
  <si>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</si>
  <si>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</si>
  <si>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</si>
  <si>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</si>
  <si>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</si>
  <si>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</si>
  <si>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</si>
  <si>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</si>
  <si>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</si>
  <si>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</si>
  <si>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</si>
  <si>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</si>
  <si>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</si>
  <si>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</si>
  <si>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</si>
  <si>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</si>
  <si>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</si>
  <si>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</si>
  <si>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</si>
  <si>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</si>
  <si>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</si>
  <si>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</si>
  <si>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</si>
  <si>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</si>
  <si>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</si>
  <si>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</si>
  <si>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</si>
  <si>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</si>
  <si>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</si>
  <si>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</si>
  <si>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</si>
  <si>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</si>
  <si>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</si>
  <si>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</si>
  <si>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</si>
  <si>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</si>
  <si>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</si>
  <si>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</si>
  <si>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</si>
  <si>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</si>
  <si>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</si>
  <si>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</si>
  <si>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</si>
  <si>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</si>
  <si>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</si>
  <si>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</si>
  <si>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</si>
  <si>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</si>
  <si>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</si>
  <si>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</si>
  <si>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</si>
  <si>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</si>
  <si>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</si>
  <si>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</si>
  <si>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</si>
  <si>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</si>
  <si>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</si>
  <si>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</si>
  <si>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</si>
  <si>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</si>
  <si>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</si>
  <si>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</si>
  <si>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</si>
  <si>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</si>
  <si>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</si>
  <si>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</si>
  <si>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</si>
  <si>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</si>
  <si>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</si>
  <si>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</si>
  <si>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</si>
  <si>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</si>
  <si>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</si>
  <si>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</si>
  <si>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</si>
  <si>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</si>
  <si>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</si>
  <si>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</si>
  <si>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</si>
  <si>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</si>
  <si>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</si>
  <si>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</si>
  <si>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</si>
  <si>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</si>
  <si>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</si>
  <si>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</si>
  <si>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</si>
  <si>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</si>
  <si>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</si>
  <si>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</si>
  <si>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</si>
  <si>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</si>
  <si>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</si>
  <si>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</si>
  <si>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</si>
  <si>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</si>
  <si>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</si>
  <si>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</si>
  <si>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</si>
  <si>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</si>
  <si>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</si>
  <si>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</si>
  <si>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</si>
  <si>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</si>
  <si>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</si>
  <si>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</si>
  <si>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</si>
  <si>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</si>
  <si>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</si>
  <si>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박하윤, ID : H1310105)</t>
  </si>
  <si>
    <t>출력시각</t>
  </si>
  <si>
    <t>2020년 11월 25일 13:10:41</t>
  </si>
  <si>
    <t>H1310105</t>
  </si>
  <si>
    <t>박하윤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</si>
</sst>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0976"/>
        <c:axId val="527487056"/>
      </c:barChart>
      <c:catAx>
        <c:axId val="5274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7056"/>
        <c:crosses val="autoZero"/>
        <c:auto val="1"/>
        <c:lblAlgn val="ctr"/>
        <c:lblOffset val="100"/>
        <c:noMultiLvlLbl val="0"/>
      </c:catAx>
      <c:valAx>
        <c:axId val="52748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576344"/>
        <c:axId val="442577520"/>
      </c:barChart>
      <c:catAx>
        <c:axId val="44257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577520"/>
        <c:crosses val="autoZero"/>
        <c:auto val="1"/>
        <c:lblAlgn val="ctr"/>
        <c:lblOffset val="100"/>
        <c:noMultiLvlLbl val="0"/>
      </c:catAx>
      <c:valAx>
        <c:axId val="4425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57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571640"/>
        <c:axId val="442575168"/>
      </c:barChart>
      <c:catAx>
        <c:axId val="44257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575168"/>
        <c:crosses val="autoZero"/>
        <c:auto val="1"/>
        <c:lblAlgn val="ctr"/>
        <c:lblOffset val="100"/>
        <c:noMultiLvlLbl val="0"/>
      </c:catAx>
      <c:valAx>
        <c:axId val="44257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57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1477.2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573992"/>
        <c:axId val="446745608"/>
      </c:barChart>
      <c:catAx>
        <c:axId val="44257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45608"/>
        <c:crosses val="autoZero"/>
        <c:auto val="1"/>
        <c:lblAlgn val="ctr"/>
        <c:lblOffset val="100"/>
        <c:noMultiLvlLbl val="0"/>
      </c:catAx>
      <c:valAx>
        <c:axId val="44674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57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46784"/>
        <c:axId val="446747176"/>
      </c:barChart>
      <c:catAx>
        <c:axId val="44674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47176"/>
        <c:crosses val="autoZero"/>
        <c:auto val="1"/>
        <c:lblAlgn val="ctr"/>
        <c:lblOffset val="100"/>
        <c:noMultiLvlLbl val="0"/>
      </c:catAx>
      <c:valAx>
        <c:axId val="4467471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47960"/>
        <c:axId val="446742864"/>
      </c:barChart>
      <c:catAx>
        <c:axId val="44674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42864"/>
        <c:crosses val="autoZero"/>
        <c:auto val="1"/>
        <c:lblAlgn val="ctr"/>
        <c:lblOffset val="100"/>
        <c:noMultiLvlLbl val="0"/>
      </c:catAx>
      <c:valAx>
        <c:axId val="44674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4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48352"/>
        <c:axId val="446744432"/>
      </c:barChart>
      <c:catAx>
        <c:axId val="44674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44432"/>
        <c:crosses val="autoZero"/>
        <c:auto val="1"/>
        <c:lblAlgn val="ctr"/>
        <c:lblOffset val="100"/>
        <c:noMultiLvlLbl val="0"/>
      </c:catAx>
      <c:valAx>
        <c:axId val="44674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47568"/>
        <c:axId val="446748744"/>
      </c:barChart>
      <c:catAx>
        <c:axId val="44674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48744"/>
        <c:crosses val="autoZero"/>
        <c:auto val="1"/>
        <c:lblAlgn val="ctr"/>
        <c:lblOffset val="100"/>
        <c:noMultiLvlLbl val="0"/>
      </c:catAx>
      <c:valAx>
        <c:axId val="44674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4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45216"/>
        <c:axId val="446749136"/>
      </c:barChart>
      <c:catAx>
        <c:axId val="44674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49136"/>
        <c:crosses val="autoZero"/>
        <c:auto val="1"/>
        <c:lblAlgn val="ctr"/>
        <c:lblOffset val="100"/>
        <c:noMultiLvlLbl val="0"/>
      </c:catAx>
      <c:valAx>
        <c:axId val="446749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4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42472"/>
        <c:axId val="449537200"/>
      </c:barChart>
      <c:catAx>
        <c:axId val="44674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537200"/>
        <c:crosses val="autoZero"/>
        <c:auto val="1"/>
        <c:lblAlgn val="ctr"/>
        <c:lblOffset val="100"/>
        <c:noMultiLvlLbl val="0"/>
      </c:catAx>
      <c:valAx>
        <c:axId val="44953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4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540336"/>
        <c:axId val="449543472"/>
      </c:barChart>
      <c:catAx>
        <c:axId val="44954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543472"/>
        <c:crosses val="autoZero"/>
        <c:auto val="1"/>
        <c:lblAlgn val="ctr"/>
        <c:lblOffset val="100"/>
        <c:noMultiLvlLbl val="0"/>
      </c:catAx>
      <c:valAx>
        <c:axId val="449543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54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1368"/>
        <c:axId val="527487448"/>
      </c:barChart>
      <c:catAx>
        <c:axId val="5274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7448"/>
        <c:crosses val="autoZero"/>
        <c:auto val="1"/>
        <c:lblAlgn val="ctr"/>
        <c:lblOffset val="100"/>
        <c:noMultiLvlLbl val="0"/>
      </c:catAx>
      <c:valAx>
        <c:axId val="527487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314.60000000000002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380824"/>
        <c:axId val="448382392"/>
      </c:barChart>
      <c:catAx>
        <c:axId val="44838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382392"/>
        <c:crosses val="autoZero"/>
        <c:auto val="1"/>
        <c:lblAlgn val="ctr"/>
        <c:lblOffset val="100"/>
        <c:noMultiLvlLbl val="0"/>
      </c:catAx>
      <c:valAx>
        <c:axId val="44838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38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382784"/>
        <c:axId val="448383176"/>
      </c:barChart>
      <c:catAx>
        <c:axId val="4483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383176"/>
        <c:crosses val="autoZero"/>
        <c:auto val="1"/>
        <c:lblAlgn val="ctr"/>
        <c:lblOffset val="100"/>
        <c:noMultiLvlLbl val="0"/>
      </c:catAx>
      <c:valAx>
        <c:axId val="44838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3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</c:v>
                </c:pt>
                <c:pt idx="1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8376120"/>
        <c:axId val="448381608"/>
      </c:barChart>
      <c:catAx>
        <c:axId val="44837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381608"/>
        <c:crosses val="autoZero"/>
        <c:auto val="1"/>
        <c:lblAlgn val="ctr"/>
        <c:lblOffset val="100"/>
        <c:noMultiLvlLbl val="0"/>
      </c:catAx>
      <c:valAx>
        <c:axId val="4483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37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13.146993</c:v>
                </c:pt>
                <c:pt idx="1">
                  <c:v>13.070539</c:v>
                </c:pt>
                <c:pt idx="2">
                  <c:v>16.213314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382000"/>
        <c:axId val="448377296"/>
      </c:barChart>
      <c:catAx>
        <c:axId val="44838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377296"/>
        <c:crosses val="autoZero"/>
        <c:auto val="1"/>
        <c:lblAlgn val="ctr"/>
        <c:lblOffset val="100"/>
        <c:noMultiLvlLbl val="0"/>
      </c:catAx>
      <c:valAx>
        <c:axId val="448377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38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378080"/>
        <c:axId val="448378472"/>
      </c:barChart>
      <c:catAx>
        <c:axId val="44837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378472"/>
        <c:crosses val="autoZero"/>
        <c:auto val="1"/>
        <c:lblAlgn val="ctr"/>
        <c:lblOffset val="100"/>
        <c:noMultiLvlLbl val="0"/>
      </c:catAx>
      <c:valAx>
        <c:axId val="44837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3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</c:v>
                </c:pt>
                <c:pt idx="1">
                  <c:v>9.6</c:v>
                </c:pt>
                <c:pt idx="2">
                  <c:v>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8379256"/>
        <c:axId val="448379648"/>
      </c:barChart>
      <c:catAx>
        <c:axId val="44837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8379648"/>
        <c:crosses val="autoZero"/>
        <c:auto val="1"/>
        <c:lblAlgn val="ctr"/>
        <c:lblOffset val="100"/>
        <c:noMultiLvlLbl val="0"/>
      </c:catAx>
      <c:valAx>
        <c:axId val="44837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37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8380432"/>
        <c:axId val="449546216"/>
      </c:barChart>
      <c:catAx>
        <c:axId val="44838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546216"/>
        <c:crosses val="autoZero"/>
        <c:auto val="1"/>
        <c:lblAlgn val="ctr"/>
        <c:lblOffset val="100"/>
        <c:noMultiLvlLbl val="0"/>
      </c:catAx>
      <c:valAx>
        <c:axId val="449546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838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72152"/>
        <c:axId val="527973328"/>
      </c:barChart>
      <c:catAx>
        <c:axId val="52797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73328"/>
        <c:crosses val="autoZero"/>
        <c:auto val="1"/>
        <c:lblAlgn val="ctr"/>
        <c:lblOffset val="100"/>
        <c:noMultiLvlLbl val="0"/>
      </c:catAx>
      <c:valAx>
        <c:axId val="52797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7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74504"/>
        <c:axId val="527968624"/>
      </c:barChart>
      <c:catAx>
        <c:axId val="52797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68624"/>
        <c:crosses val="autoZero"/>
        <c:auto val="1"/>
        <c:lblAlgn val="ctr"/>
        <c:lblOffset val="100"/>
        <c:noMultiLvlLbl val="0"/>
      </c:catAx>
      <c:valAx>
        <c:axId val="52796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7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9016"/>
        <c:axId val="527485880"/>
      </c:barChart>
      <c:catAx>
        <c:axId val="52748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5880"/>
        <c:crosses val="autoZero"/>
        <c:auto val="1"/>
        <c:lblAlgn val="ctr"/>
        <c:lblOffset val="100"/>
        <c:noMultiLvlLbl val="0"/>
      </c:catAx>
      <c:valAx>
        <c:axId val="52748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6535.9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74112"/>
        <c:axId val="527969016"/>
      </c:barChart>
      <c:catAx>
        <c:axId val="52797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69016"/>
        <c:crosses val="autoZero"/>
        <c:auto val="1"/>
        <c:lblAlgn val="ctr"/>
        <c:lblOffset val="100"/>
        <c:noMultiLvlLbl val="0"/>
      </c:catAx>
      <c:valAx>
        <c:axId val="52796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9408"/>
        <c:axId val="527970192"/>
      </c:barChart>
      <c:catAx>
        <c:axId val="52796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70192"/>
        <c:crosses val="autoZero"/>
        <c:auto val="1"/>
        <c:lblAlgn val="ctr"/>
        <c:lblOffset val="100"/>
        <c:noMultiLvlLbl val="0"/>
      </c:catAx>
      <c:valAx>
        <c:axId val="52797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71760"/>
        <c:axId val="527973720"/>
      </c:barChart>
      <c:catAx>
        <c:axId val="52797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73720"/>
        <c:crosses val="autoZero"/>
        <c:auto val="1"/>
        <c:lblAlgn val="ctr"/>
        <c:lblOffset val="100"/>
        <c:noMultiLvlLbl val="0"/>
      </c:catAx>
      <c:valAx>
        <c:axId val="52797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7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2544"/>
        <c:axId val="527489408"/>
      </c:barChart>
      <c:catAx>
        <c:axId val="52749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9408"/>
        <c:crosses val="autoZero"/>
        <c:auto val="1"/>
        <c:lblAlgn val="ctr"/>
        <c:lblOffset val="100"/>
        <c:noMultiLvlLbl val="0"/>
      </c:catAx>
      <c:valAx>
        <c:axId val="52748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2936"/>
        <c:axId val="527489800"/>
      </c:barChart>
      <c:catAx>
        <c:axId val="5274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9800"/>
        <c:crosses val="autoZero"/>
        <c:auto val="1"/>
        <c:lblAlgn val="ctr"/>
        <c:lblOffset val="100"/>
        <c:noMultiLvlLbl val="0"/>
      </c:catAx>
      <c:valAx>
        <c:axId val="527489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572032"/>
        <c:axId val="442574384"/>
      </c:barChart>
      <c:catAx>
        <c:axId val="4425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574384"/>
        <c:crosses val="autoZero"/>
        <c:auto val="1"/>
        <c:lblAlgn val="ctr"/>
        <c:lblOffset val="100"/>
        <c:noMultiLvlLbl val="0"/>
      </c:catAx>
      <c:valAx>
        <c:axId val="44257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5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572424"/>
        <c:axId val="442576736"/>
      </c:barChart>
      <c:catAx>
        <c:axId val="44257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576736"/>
        <c:crosses val="autoZero"/>
        <c:auto val="1"/>
        <c:lblAlgn val="ctr"/>
        <c:lblOffset val="100"/>
        <c:noMultiLvlLbl val="0"/>
      </c:catAx>
      <c:valAx>
        <c:axId val="44257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57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572816"/>
        <c:axId val="442577912"/>
      </c:barChart>
      <c:catAx>
        <c:axId val="4425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577912"/>
        <c:crosses val="autoZero"/>
        <c:auto val="1"/>
        <c:lblAlgn val="ctr"/>
        <c:lblOffset val="100"/>
        <c:noMultiLvlLbl val="0"/>
      </c:catAx>
      <c:valAx>
        <c:axId val="44257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57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573600"/>
        <c:axId val="442577128"/>
      </c:barChart>
      <c:catAx>
        <c:axId val="4425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577128"/>
        <c:crosses val="autoZero"/>
        <c:auto val="1"/>
        <c:lblAlgn val="ctr"/>
        <c:lblOffset val="100"/>
        <c:noMultiLvlLbl val="0"/>
      </c:catAx>
      <c:valAx>
        <c:axId val="44257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5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박하윤, ID : H1310105)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13:10:41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2500</v>
      </c>
      <c r="C6" s="59">
        <f>'DRIs DATA 입력'!C6</f>
        <v>2538.5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75.8</v>
      </c>
      <c r="G8" s="59">
        <f>'DRIs DATA 입력'!G8</f>
        <v>9.6</v>
      </c>
      <c r="H8" s="59">
        <f>'DRIs DATA 입력'!H8</f>
        <v>14.7</v>
      </c>
      <c r="I8" s="46"/>
      <c r="J8" s="59" t="s">
        <v>216</v>
      </c>
      <c r="K8" s="59">
        <f>'DRIs DATA 입력'!K8</f>
        <v>4</v>
      </c>
      <c r="L8" s="59">
        <f>'DRIs DATA 입력'!L8</f>
        <v>13.5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696.9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4.4000000000000004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340.5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193.4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16.600000000000001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4.5999999999999996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703.7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1477.2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6535.9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3935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256.7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119.5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17.600000000000001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630.1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4.0999999999999996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314.60000000000002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105.5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60" sqref="F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2500</v>
      </c>
      <c r="C6" s="68">
        <v>2538.5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45</v>
      </c>
      <c r="P6" s="68">
        <v>55</v>
      </c>
      <c r="Q6" s="68">
        <v>0</v>
      </c>
      <c r="R6" s="68">
        <v>0</v>
      </c>
      <c r="S6" s="68">
        <v>82.7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30.9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75.8</v>
      </c>
      <c r="G8" s="68">
        <v>9.6</v>
      </c>
      <c r="H8" s="68">
        <v>14.7</v>
      </c>
      <c r="J8" s="68" t="s">
        <v>216</v>
      </c>
      <c r="K8" s="68">
        <v>4</v>
      </c>
      <c r="L8" s="68">
        <v>13.5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540</v>
      </c>
      <c r="C16" s="68">
        <v>750</v>
      </c>
      <c r="D16" s="68">
        <v>0</v>
      </c>
      <c r="E16" s="68">
        <v>2100</v>
      </c>
      <c r="F16" s="68">
        <v>696.9</v>
      </c>
      <c r="H16" s="68" t="s">
        <v>3</v>
      </c>
      <c r="I16" s="68">
        <v>0</v>
      </c>
      <c r="J16" s="68">
        <v>0</v>
      </c>
      <c r="K16" s="68">
        <v>10</v>
      </c>
      <c r="L16" s="68">
        <v>400</v>
      </c>
      <c r="M16" s="68">
        <v>24.3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4.4000000000000004</v>
      </c>
      <c r="V16" s="68" t="s">
        <v>5</v>
      </c>
      <c r="W16" s="68">
        <v>0</v>
      </c>
      <c r="X16" s="68">
        <v>0</v>
      </c>
      <c r="Y16" s="68">
        <v>70</v>
      </c>
      <c r="Z16" s="68">
        <v>0</v>
      </c>
      <c r="AA16" s="68">
        <v>340.5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70</v>
      </c>
      <c r="C26" s="68">
        <v>90</v>
      </c>
      <c r="D26" s="68">
        <v>0</v>
      </c>
      <c r="E26" s="68">
        <v>1400</v>
      </c>
      <c r="F26" s="68">
        <v>193.4</v>
      </c>
      <c r="H26" s="68" t="s">
        <v>9</v>
      </c>
      <c r="I26" s="68">
        <v>1</v>
      </c>
      <c r="J26" s="68">
        <v>1.1000000000000001</v>
      </c>
      <c r="K26" s="68">
        <v>0</v>
      </c>
      <c r="L26" s="68">
        <v>0</v>
      </c>
      <c r="M26" s="68">
        <v>2.4</v>
      </c>
      <c r="O26" s="68" t="s">
        <v>10</v>
      </c>
      <c r="P26" s="68">
        <v>1.2</v>
      </c>
      <c r="Q26" s="68">
        <v>1.5</v>
      </c>
      <c r="R26" s="68">
        <v>0</v>
      </c>
      <c r="S26" s="68">
        <v>0</v>
      </c>
      <c r="T26" s="68">
        <v>1.9</v>
      </c>
      <c r="V26" s="68" t="s">
        <v>11</v>
      </c>
      <c r="W26" s="68">
        <v>11</v>
      </c>
      <c r="X26" s="68">
        <v>15</v>
      </c>
      <c r="Y26" s="68">
        <v>0</v>
      </c>
      <c r="Z26" s="68">
        <v>25</v>
      </c>
      <c r="AA26" s="68">
        <v>16.600000000000001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60</v>
      </c>
      <c r="AH26" s="68">
        <v>1.7</v>
      </c>
      <c r="AJ26" s="68" t="s">
        <v>233</v>
      </c>
      <c r="AK26" s="68">
        <v>300</v>
      </c>
      <c r="AL26" s="68">
        <v>400</v>
      </c>
      <c r="AM26" s="68">
        <v>0</v>
      </c>
      <c r="AN26" s="68">
        <v>800</v>
      </c>
      <c r="AO26" s="68">
        <v>663</v>
      </c>
      <c r="AQ26" s="68" t="s">
        <v>13</v>
      </c>
      <c r="AR26" s="68">
        <v>1.9</v>
      </c>
      <c r="AS26" s="68">
        <v>2.2999999999999998</v>
      </c>
      <c r="AT26" s="68">
        <v>0</v>
      </c>
      <c r="AU26" s="68">
        <v>0</v>
      </c>
      <c r="AV26" s="68">
        <v>8.4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</v>
      </c>
      <c r="BE26" s="68" t="s">
        <v>15</v>
      </c>
      <c r="BF26" s="68">
        <v>0</v>
      </c>
      <c r="BG26" s="68">
        <v>0</v>
      </c>
      <c r="BH26" s="68">
        <v>25</v>
      </c>
      <c r="BI26" s="68">
        <v>0</v>
      </c>
      <c r="BJ26" s="68">
        <v>4.5999999999999996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800</v>
      </c>
      <c r="C36" s="68">
        <v>1000</v>
      </c>
      <c r="D36" s="68">
        <v>0</v>
      </c>
      <c r="E36" s="68">
        <v>3000</v>
      </c>
      <c r="F36" s="68">
        <v>703.7</v>
      </c>
      <c r="H36" s="68" t="s">
        <v>18</v>
      </c>
      <c r="I36" s="68">
        <v>1000</v>
      </c>
      <c r="J36" s="68">
        <v>1200</v>
      </c>
      <c r="K36" s="68">
        <v>0</v>
      </c>
      <c r="L36" s="68">
        <v>3500</v>
      </c>
      <c r="M36" s="68">
        <v>1477.2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6535.9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3935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256.7</v>
      </c>
      <c r="AJ36" s="68" t="s">
        <v>22</v>
      </c>
      <c r="AK36" s="68">
        <v>265</v>
      </c>
      <c r="AL36" s="68">
        <v>320</v>
      </c>
      <c r="AM36" s="68">
        <v>0</v>
      </c>
      <c r="AN36" s="68">
        <v>250</v>
      </c>
      <c r="AO36" s="68">
        <v>119.5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11</v>
      </c>
      <c r="C46" s="68">
        <v>14</v>
      </c>
      <c r="D46" s="68">
        <v>0</v>
      </c>
      <c r="E46" s="68">
        <v>40</v>
      </c>
      <c r="F46" s="68">
        <v>17.600000000000001</v>
      </c>
      <c r="H46" s="68" t="s">
        <v>24</v>
      </c>
      <c r="I46" s="68">
        <v>7</v>
      </c>
      <c r="J46" s="68">
        <v>8</v>
      </c>
      <c r="K46" s="68">
        <v>0</v>
      </c>
      <c r="L46" s="68">
        <v>25</v>
      </c>
      <c r="M46" s="68">
        <v>13.2</v>
      </c>
      <c r="O46" s="68" t="s">
        <v>251</v>
      </c>
      <c r="P46" s="68">
        <v>570</v>
      </c>
      <c r="Q46" s="68">
        <v>740</v>
      </c>
      <c r="R46" s="68">
        <v>0</v>
      </c>
      <c r="S46" s="68">
        <v>7000</v>
      </c>
      <c r="T46" s="68">
        <v>630.1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7</v>
      </c>
      <c r="AH46" s="68">
        <v>4.0999999999999996</v>
      </c>
      <c r="AJ46" s="68" t="s">
        <v>26</v>
      </c>
      <c r="AK46" s="68">
        <v>90</v>
      </c>
      <c r="AL46" s="68">
        <v>130</v>
      </c>
      <c r="AM46" s="68">
        <v>0</v>
      </c>
      <c r="AN46" s="68">
        <v>1800</v>
      </c>
      <c r="AO46" s="68">
        <v>314.60000000000002</v>
      </c>
      <c r="AQ46" s="68" t="s">
        <v>27</v>
      </c>
      <c r="AR46" s="68">
        <v>49</v>
      </c>
      <c r="AS46" s="68">
        <v>60</v>
      </c>
      <c r="AT46" s="68">
        <v>0</v>
      </c>
      <c r="AU46" s="68">
        <v>300</v>
      </c>
      <c r="AV46" s="68">
        <v>105.5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276</v>
      </c>
      <c r="D2" s="61">
        <v>12</v>
      </c>
      <c r="E2" s="61">
        <v>2538.5039999999999</v>
      </c>
      <c r="F2" s="61">
        <v>427.51578000000001</v>
      </c>
      <c r="G2" s="61">
        <v>54.031002000000001</v>
      </c>
      <c r="H2" s="61">
        <v>31.167584999999999</v>
      </c>
      <c r="I2" s="61">
        <v>22.863416999999998</v>
      </c>
      <c r="J2" s="61">
        <v>82.735280000000003</v>
      </c>
      <c r="K2" s="61">
        <v>47.826735999999997</v>
      </c>
      <c r="L2" s="61">
        <v>34.908546000000001</v>
      </c>
      <c r="M2" s="61">
        <v>30.925007000000001</v>
      </c>
      <c r="N2" s="61">
        <v>3.5313032</v>
      </c>
      <c r="O2" s="61">
        <v>16.844505000000002</v>
      </c>
      <c r="P2" s="61">
        <v>1120.4558</v>
      </c>
      <c r="Q2" s="61">
        <v>29.239606999999999</v>
      </c>
      <c r="R2" s="61">
        <v>696.91754000000003</v>
      </c>
      <c r="S2" s="61">
        <v>132.13531</v>
      </c>
      <c r="T2" s="61">
        <v>6777.3867</v>
      </c>
      <c r="U2" s="61">
        <v>4.4138500000000001</v>
      </c>
      <c r="V2" s="61">
        <v>24.268277999999999</v>
      </c>
      <c r="W2" s="61">
        <v>340.54244999999997</v>
      </c>
      <c r="X2" s="61">
        <v>193.39797999999999</v>
      </c>
      <c r="Y2" s="61">
        <v>2.3670650000000002</v>
      </c>
      <c r="Z2" s="61">
        <v>1.8553660000000001</v>
      </c>
      <c r="AA2" s="61">
        <v>16.610405</v>
      </c>
      <c r="AB2" s="61">
        <v>1.7155552000000001</v>
      </c>
      <c r="AC2" s="61">
        <v>662.97424000000001</v>
      </c>
      <c r="AD2" s="61">
        <v>8.3865920000000003</v>
      </c>
      <c r="AE2" s="61">
        <v>2.9780142000000001</v>
      </c>
      <c r="AF2" s="61">
        <v>4.5742859999999999</v>
      </c>
      <c r="AG2" s="61">
        <v>703.74663999999996</v>
      </c>
      <c r="AH2" s="61">
        <v>359.7715</v>
      </c>
      <c r="AI2" s="61">
        <v>343.97512999999998</v>
      </c>
      <c r="AJ2" s="61">
        <v>1477.1647</v>
      </c>
      <c r="AK2" s="61">
        <v>6535.8813</v>
      </c>
      <c r="AL2" s="61">
        <v>256.73410000000001</v>
      </c>
      <c r="AM2" s="61">
        <v>3935.0083</v>
      </c>
      <c r="AN2" s="61">
        <v>119.54304</v>
      </c>
      <c r="AO2" s="61">
        <v>17.582218000000001</v>
      </c>
      <c r="AP2" s="61">
        <v>12.932171</v>
      </c>
      <c r="AQ2" s="61">
        <v>4.6500469999999998</v>
      </c>
      <c r="AR2" s="61">
        <v>13.171084</v>
      </c>
      <c r="AS2" s="61">
        <v>630.05023000000006</v>
      </c>
      <c r="AT2" s="61">
        <v>1.055999E-2</v>
      </c>
      <c r="AU2" s="61">
        <v>4.127338</v>
      </c>
      <c r="AV2" s="61">
        <v>314.61471999999998</v>
      </c>
      <c r="AW2" s="61">
        <v>105.49469000000001</v>
      </c>
      <c r="AX2" s="61">
        <v>0.19571116999999999</v>
      </c>
      <c r="AY2" s="61">
        <v>2.0438291999999998</v>
      </c>
      <c r="AZ2" s="61">
        <v>329.76229999999998</v>
      </c>
      <c r="BA2" s="61">
        <v>42.457836</v>
      </c>
      <c r="BB2" s="61">
        <v>13.146993</v>
      </c>
      <c r="BC2" s="61">
        <v>13.070539</v>
      </c>
      <c r="BD2" s="61">
        <v>16.213314</v>
      </c>
      <c r="BE2" s="61">
        <v>0.8961633</v>
      </c>
      <c r="BF2" s="61">
        <v>6.0065280000000003</v>
      </c>
      <c r="BG2" s="61">
        <v>6.9387240000000003E-3</v>
      </c>
      <c r="BH2" s="61">
        <v>4.9429405000000003E-2</v>
      </c>
      <c r="BI2" s="61">
        <v>3.7276413000000001E-2</v>
      </c>
      <c r="BJ2" s="61">
        <v>0.13114029999999999</v>
      </c>
      <c r="BK2" s="61">
        <v>5.3374800000000001E-4</v>
      </c>
      <c r="BL2" s="61">
        <v>0.35834512000000002</v>
      </c>
      <c r="BM2" s="61">
        <v>2.9331472000000001</v>
      </c>
      <c r="BN2" s="61">
        <v>1.0834934000000001</v>
      </c>
      <c r="BO2" s="61">
        <v>53.272100000000002</v>
      </c>
      <c r="BP2" s="61">
        <v>7.6997967000000003</v>
      </c>
      <c r="BQ2" s="61">
        <v>16.576899000000001</v>
      </c>
      <c r="BR2" s="61">
        <v>63.207140000000003</v>
      </c>
      <c r="BS2" s="61">
        <v>36.940105000000003</v>
      </c>
      <c r="BT2" s="61">
        <v>10.130540999999999</v>
      </c>
      <c r="BU2" s="61">
        <v>2.8965314999999998E-2</v>
      </c>
      <c r="BV2" s="61">
        <v>7.9402400000000005E-4</v>
      </c>
      <c r="BW2" s="61">
        <v>0.65038735000000003</v>
      </c>
      <c r="BX2" s="61">
        <v>0.87152295999999996</v>
      </c>
      <c r="BY2" s="61">
        <v>0.118398525</v>
      </c>
      <c r="BZ2" s="61">
        <v>1.4704539999999999E-3</v>
      </c>
      <c r="CA2" s="61">
        <v>1.0204268000000001</v>
      </c>
      <c r="CB2" s="61">
        <v>2.30712E-4</v>
      </c>
      <c r="CC2" s="61">
        <v>7.0933919999999998E-2</v>
      </c>
      <c r="CD2" s="61">
        <v>0.45255682000000003</v>
      </c>
      <c r="CE2" s="61">
        <v>6.5831239999999999E-2</v>
      </c>
      <c r="CF2" s="61">
        <v>4.0254749999999997E-3</v>
      </c>
      <c r="CG2" s="61">
        <v>9.9000000000000005E-7</v>
      </c>
      <c r="CH2" s="61">
        <v>4.5813440000000002E-3</v>
      </c>
      <c r="CI2" s="61">
        <v>2.5332670000000001E-3</v>
      </c>
      <c r="CJ2" s="61">
        <v>1.1693914000000001</v>
      </c>
      <c r="CK2" s="61">
        <v>1.5500689E-2</v>
      </c>
      <c r="CL2" s="61">
        <v>0.63340229999999997</v>
      </c>
      <c r="CM2" s="61">
        <v>2.3562539999999998</v>
      </c>
      <c r="CN2" s="61">
        <v>2907.8242</v>
      </c>
      <c r="CO2" s="61">
        <v>4950.6255000000001</v>
      </c>
      <c r="CP2" s="61">
        <v>2450.152</v>
      </c>
      <c r="CQ2" s="61">
        <v>919.05083999999999</v>
      </c>
      <c r="CR2" s="61">
        <v>523.25714000000005</v>
      </c>
      <c r="CS2" s="61">
        <v>627.91583000000003</v>
      </c>
      <c r="CT2" s="61">
        <v>2890.0461</v>
      </c>
      <c r="CU2" s="61">
        <v>1657.3837000000001</v>
      </c>
      <c r="CV2" s="61">
        <v>2086.9567999999999</v>
      </c>
      <c r="CW2" s="61">
        <v>1768.8960999999999</v>
      </c>
      <c r="CX2" s="61">
        <v>537.34199999999998</v>
      </c>
      <c r="CY2" s="61">
        <v>3751.4859999999999</v>
      </c>
      <c r="CZ2" s="61">
        <v>1608.3861999999999</v>
      </c>
      <c r="DA2" s="61">
        <v>4197.9683000000005</v>
      </c>
      <c r="DB2" s="61">
        <v>4002.3744999999999</v>
      </c>
      <c r="DC2" s="61">
        <v>6132.1787000000004</v>
      </c>
      <c r="DD2" s="61">
        <v>9538.84</v>
      </c>
      <c r="DE2" s="61">
        <v>1634.1122</v>
      </c>
      <c r="DF2" s="61">
        <v>5151.4560000000001</v>
      </c>
      <c r="DG2" s="61">
        <v>2228.9683</v>
      </c>
      <c r="DH2" s="61">
        <v>65.439869999999999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42.457836</v>
      </c>
      <c r="B6">
        <f>BB2</f>
        <v>13.146993</v>
      </c>
      <c r="C6">
        <f>BC2</f>
        <v>13.070539</v>
      </c>
      <c r="D6">
        <f>BD2</f>
        <v>16.213314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8" sqref="E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39728</v>
      </c>
      <c r="C2" s="56">
        <f ca="1">YEAR(TODAY())-YEAR(B2)+IF(TODAY()&gt;=DATE(YEAR(TODAY()),MONTH(B2),DAY(B2)),0,-1)</f>
        <v>12</v>
      </c>
      <c r="E2" s="52">
        <v>149</v>
      </c>
      <c r="F2" s="53" t="s">
        <v>39</v>
      </c>
      <c r="G2" s="52">
        <v>60</v>
      </c>
      <c r="H2" s="51" t="s">
        <v>41</v>
      </c>
      <c r="I2" s="77">
        <f>ROUND(G3/E3^2,1)</f>
        <v>27</v>
      </c>
    </row>
    <row r="3" spans="1:9" x14ac:dyDescent="0.3">
      <c r="E3" s="51">
        <f>E2/100</f>
        <v>1.49</v>
      </c>
      <c r="F3" s="51" t="s">
        <v>40</v>
      </c>
      <c r="G3" s="51">
        <f>G2</f>
        <v>60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44118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박하윤, ID : H1310105)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13:10:41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44118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12</v>
      </c>
      <c r="G12" s="99"/>
      <c r="H12" s="99"/>
      <c r="I12" s="99"/>
      <c r="K12" s="128">
        <f>'개인정보 및 신체계측 입력'!E2</f>
        <v>149</v>
      </c>
      <c r="L12" s="129"/>
      <c r="M12" s="122">
        <f>'개인정보 및 신체계측 입력'!G2</f>
        <v>60</v>
      </c>
      <c r="N12" s="123"/>
      <c r="O12" s="118" t="s">
        <v>271</v>
      </c>
      <c r="P12" s="112"/>
      <c r="Q12" s="95">
        <f>'개인정보 및 신체계측 입력'!I2</f>
        <v>27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박하윤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75.8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9.6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14.7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13.5</v>
      </c>
      <c r="L72" s="36" t="s">
        <v>53</v>
      </c>
      <c r="M72" s="36">
        <f>ROUND('DRIs DATA'!K8,1)</f>
        <v>4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92.92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202.5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193.4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113.33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87.96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435.73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176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2500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2020-11-26T00:37:55Z</dcterms:modified>
</cp:coreProperties>
</file>