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1944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<sst xmlns="http://schemas.openxmlformats.org/spreadsheetml/2006/main" count="692" uniqueCount="283">
  <si>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</si>
  <si>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</si>
  <si>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</si>
  <si>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</si>
  <si>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</si>
  <si>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</si>
  <si>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</si>
  <si>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</si>
  <si>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</si>
  <si>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</si>
  <si>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</si>
  <si>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</si>
  <si>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</si>
  <si>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</si>
  <si>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</si>
  <si>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</si>
  <si>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</si>
  <si>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</si>
  <si>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</si>
  <si>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</si>
  <si>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</si>
  <si>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</si>
  <si>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</si>
  <si>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</si>
  <si>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</si>
  <si>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</si>
  <si>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</si>
  <si>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</si>
  <si>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</si>
  <si>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</si>
  <si>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</si>
  <si>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</si>
  <si>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</si>
  <si>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</si>
  <si>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</si>
  <si>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</si>
  <si>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</si>
  <si>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</si>
  <si>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</si>
  <si>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</si>
  <si>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</si>
  <si>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</si>
  <si>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</si>
  <si>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</si>
  <si>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</si>
  <si>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</si>
  <si>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</si>
  <si>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</si>
  <si>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</si>
  <si>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</si>
  <si>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</si>
  <si>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</si>
  <si>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</si>
  <si>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</si>
  <si>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</si>
  <si>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</si>
  <si>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</si>
  <si>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</si>
  <si>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</si>
  <si>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</si>
  <si>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</si>
  <si>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</si>
  <si>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</si>
  <si>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</si>
  <si>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</si>
  <si>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</si>
  <si>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</si>
  <si>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</si>
  <si>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</si>
  <si>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</si>
  <si>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</si>
  <si>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</si>
  <si>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</si>
  <si>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</si>
  <si>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</si>
  <si>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</si>
  <si>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</si>
  <si>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</si>
  <si>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</si>
  <si>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</si>
  <si>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</si>
  <si>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</si>
  <si>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</si>
  <si>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</si>
  <si>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</si>
  <si>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</si>
  <si>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</si>
  <si>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</si>
  <si>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</si>
  <si>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</si>
  <si>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</si>
  <si>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</si>
  <si>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</si>
  <si>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</si>
  <si>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</si>
  <si>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</si>
  <si>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</si>
  <si>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</si>
  <si>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</si>
  <si>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</si>
  <si>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</si>
  <si>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</si>
  <si>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</si>
  <si>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</si>
  <si>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</si>
  <si>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</si>
  <si>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</si>
  <si>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</si>
  <si>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</si>
  <si>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</si>
  <si>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</si>
  <si>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</si>
  <si>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</si>
  <si>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</si>
  <si>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</si>
  <si>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</si>
  <si>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</si>
  <si>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</si>
  <si>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</si>
  <si>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</si>
  <si>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</si>
  <si>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</si>
  <si>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</si>
  <si>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</si>
  <si>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</si>
  <si>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</si>
  <si>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</si>
  <si>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</si>
  <si>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</si>
  <si>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</si>
  <si>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</si>
  <si>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</si>
  <si>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</si>
  <si>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</si>
  <si>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</si>
  <si>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</si>
  <si>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</si>
  <si>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</si>
  <si>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</si>
  <si>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</si>
  <si>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</si>
  <si>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</si>
  <si>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</si>
  <si>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</si>
  <si>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</si>
  <si>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</si>
  <si>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</si>
  <si>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</si>
  <si>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</si>
  <si>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</si>
  <si>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</si>
  <si>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</si>
  <si>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</si>
  <si>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</si>
  <si>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</si>
  <si>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</si>
  <si>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</si>
  <si>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</si>
  <si>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</si>
  <si>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</si>
  <si>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</si>
  <si>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</si>
  <si>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</si>
  <si>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</si>
  <si>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</si>
  <si>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</si>
  <si>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</si>
  <si>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</si>
  <si>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</si>
  <si>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</si>
  <si>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</si>
  <si>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</si>
  <si>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</si>
  <si>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</si>
  <si>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</si>
  <si>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</si>
  <si>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</si>
  <si>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</si>
  <si>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</si>
  <si>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</si>
  <si>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</si>
  <si>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</si>
  <si>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</si>
  <si>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</si>
  <si>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</si>
  <si>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</si>
  <si>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</si>
  <si>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</si>
  <si>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</si>
  <si>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</si>
  <si>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</si>
  <si>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</si>
  <si>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</si>
  <si>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</si>
  <si>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</si>
  <si>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</si>
  <si>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</si>
  <si>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</si>
  <si>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</si>
  <si>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</si>
  <si>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</si>
  <si>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</si>
  <si>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</si>
  <si>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</si>
  <si>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</si>
  <si>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</si>
  <si>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</si>
  <si>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</si>
  <si>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</si>
  <si>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</si>
  <si>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</si>
  <si>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</si>
  <si>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</si>
  <si>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</si>
  <si>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</si>
  <si>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</si>
  <si>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</si>
  <si>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</si>
  <si>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</si>
  <si>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</si>
  <si>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</si>
  <si>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</si>
  <si>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</si>
  <si>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</si>
  <si>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</si>
  <si>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</si>
  <si>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</si>
  <si>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</si>
  <si>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</si>
  <si>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</si>
  <si>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</si>
  <si>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</si>
  <si>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</si>
  <si>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</si>
  <si>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</si>
  <si>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</si>
  <si>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</si>
  <si>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</si>
  <si>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</si>
  <si>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</si>
  <si>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</si>
  <si>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</si>
  <si>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</si>
  <si>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</si>
  <si>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</si>
  <si>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</si>
  <si>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</si>
  <si>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</si>
  <si>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</si>
  <si>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</si>
  <si>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</si>
  <si>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</si>
  <si>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</si>
  <si>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</si>
  <si>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</si>
  <si>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</si>
  <si>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</si>
  <si>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</si>
  <si>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</si>
  <si>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</si>
  <si>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</si>
  <si>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</si>
  <si>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</si>
  <si>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</si>
  <si>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</si>
  <si>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</si>
  <si>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</si>
  <si>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</si>
  <si>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</si>
  <si>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</si>
  <si>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</si>
  <si>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</si>
  <si>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</si>
  <si>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</si>
  <si>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</si>
  <si>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</si>
  <si>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</si>
  <si>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정혜영, ID : H1310114)</t>
  </si>
  <si>
    <t>출력시각</t>
  </si>
  <si>
    <t>2021년 01월 29일 15:44:50</t>
  </si>
  <si>
    <t>H1310114</t>
  </si>
  <si>
    <t>정혜영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</si>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</sst>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54.667079999999999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45672"/>
        <c:axId val="264555592"/>
      </c:barChart>
      <c:catAx>
        <c:axId val="26484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55592"/>
        <c:crosses val="autoZero"/>
        <c:auto val="1"/>
        <c:lblAlgn val="ctr"/>
        <c:lblOffset val="100"/>
        <c:noMultiLvlLbl val="0"/>
      </c:catAx>
      <c:valAx>
        <c:axId val="26455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4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3.3833381999999999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2840"/>
        <c:axId val="264856368"/>
      </c:barChart>
      <c:catAx>
        <c:axId val="2648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6368"/>
        <c:crosses val="autoZero"/>
        <c:auto val="1"/>
        <c:lblAlgn val="ctr"/>
        <c:lblOffset val="100"/>
        <c:noMultiLvlLbl val="0"/>
      </c:catAx>
      <c:valAx>
        <c:axId val="26485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1.0840874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6760"/>
        <c:axId val="264857152"/>
      </c:barChart>
      <c:catAx>
        <c:axId val="2648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152"/>
        <c:crosses val="autoZero"/>
        <c:auto val="1"/>
        <c:lblAlgn val="ctr"/>
        <c:lblOffset val="100"/>
        <c:noMultiLvlLbl val="0"/>
      </c:catAx>
      <c:valAx>
        <c:axId val="26485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954.28989999999999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4672"/>
        <c:axId val="265190752"/>
      </c:barChart>
      <c:catAx>
        <c:axId val="26519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752"/>
        <c:crosses val="autoZero"/>
        <c:auto val="1"/>
        <c:lblAlgn val="ctr"/>
        <c:lblOffset val="100"/>
        <c:noMultiLvlLbl val="0"/>
      </c:catAx>
      <c:valAx>
        <c:axId val="26519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2382.567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2712"/>
        <c:axId val="265195064"/>
      </c:barChart>
      <c:catAx>
        <c:axId val="2651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5064"/>
        <c:crosses val="autoZero"/>
        <c:auto val="1"/>
        <c:lblAlgn val="ctr"/>
        <c:lblOffset val="100"/>
        <c:noMultiLvlLbl val="0"/>
      </c:catAx>
      <c:valAx>
        <c:axId val="26519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457.98566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6632"/>
        <c:axId val="265193496"/>
      </c:barChart>
      <c:catAx>
        <c:axId val="26519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3496"/>
        <c:crosses val="autoZero"/>
        <c:auto val="1"/>
        <c:lblAlgn val="ctr"/>
        <c:lblOffset val="100"/>
        <c:noMultiLvlLbl val="0"/>
      </c:catAx>
      <c:valAx>
        <c:axId val="26519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62.325577000000003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3888"/>
        <c:axId val="265194280"/>
      </c:barChart>
      <c:catAx>
        <c:axId val="2651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4280"/>
        <c:crosses val="autoZero"/>
        <c:auto val="1"/>
        <c:lblAlgn val="ctr"/>
        <c:lblOffset val="100"/>
        <c:noMultiLvlLbl val="0"/>
      </c:catAx>
      <c:valAx>
        <c:axId val="26519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8.6570529999999994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5848"/>
        <c:axId val="265197024"/>
      </c:barChart>
      <c:catAx>
        <c:axId val="26519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7024"/>
        <c:crosses val="autoZero"/>
        <c:auto val="1"/>
        <c:lblAlgn val="ctr"/>
        <c:lblOffset val="100"/>
        <c:noMultiLvlLbl val="0"/>
      </c:catAx>
      <c:valAx>
        <c:axId val="265197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2041.748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89968"/>
        <c:axId val="265190360"/>
      </c:barChart>
      <c:catAx>
        <c:axId val="26518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90360"/>
        <c:crosses val="autoZero"/>
        <c:auto val="1"/>
        <c:lblAlgn val="ctr"/>
        <c:lblOffset val="100"/>
        <c:noMultiLvlLbl val="0"/>
      </c:catAx>
      <c:valAx>
        <c:axId val="265190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8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0.28027055000000001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91536"/>
        <c:axId val="265741384"/>
      </c:barChart>
      <c:catAx>
        <c:axId val="2651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1384"/>
        <c:crosses val="autoZero"/>
        <c:auto val="1"/>
        <c:lblAlgn val="ctr"/>
        <c:lblOffset val="100"/>
        <c:noMultiLvlLbl val="0"/>
      </c:catAx>
      <c:valAx>
        <c:axId val="26574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1.3113703999999999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5304"/>
        <c:axId val="265743344"/>
      </c:barChart>
      <c:catAx>
        <c:axId val="26574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344"/>
        <c:crosses val="autoZero"/>
        <c:auto val="1"/>
        <c:lblAlgn val="ctr"/>
        <c:lblOffset val="100"/>
        <c:noMultiLvlLbl val="0"/>
      </c:catAx>
      <c:valAx>
        <c:axId val="265743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16.552600000000002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69344"/>
        <c:axId val="264571304"/>
      </c:barChart>
      <c:catAx>
        <c:axId val="2645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1304"/>
        <c:crosses val="autoZero"/>
        <c:auto val="1"/>
        <c:lblAlgn val="ctr"/>
        <c:lblOffset val="100"/>
        <c:noMultiLvlLbl val="0"/>
      </c:catAx>
      <c:valAx>
        <c:axId val="264571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295.94556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2168"/>
        <c:axId val="265743736"/>
      </c:barChart>
      <c:catAx>
        <c:axId val="26574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3736"/>
        <c:crosses val="autoZero"/>
        <c:auto val="1"/>
        <c:lblAlgn val="ctr"/>
        <c:lblOffset val="100"/>
        <c:noMultiLvlLbl val="0"/>
      </c:catAx>
      <c:valAx>
        <c:axId val="26574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55.577939999999998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992"/>
        <c:axId val="265744520"/>
      </c:barChart>
      <c:catAx>
        <c:axId val="2657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520"/>
        <c:crosses val="autoZero"/>
        <c:auto val="1"/>
        <c:lblAlgn val="ctr"/>
        <c:lblOffset val="100"/>
        <c:noMultiLvlLbl val="0"/>
      </c:catAx>
      <c:valAx>
        <c:axId val="26574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6.6139999999999999</c:v>
                </c:pt>
                <c:pt idx="1">
                  <c:v>12.708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742560"/>
        <c:axId val="265746088"/>
      </c:barChart>
      <c:catAx>
        <c:axId val="2657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6088"/>
        <c:crosses val="autoZero"/>
        <c:auto val="1"/>
        <c:lblAlgn val="ctr"/>
        <c:lblOffset val="100"/>
        <c:noMultiLvlLbl val="0"/>
      </c:catAx>
      <c:valAx>
        <c:axId val="26574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14.838620000000001</c:v>
                </c:pt>
                <c:pt idx="1">
                  <c:v>12.494163500000001</c:v>
                </c:pt>
                <c:pt idx="2">
                  <c:v>6.9506779999999999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420.22235000000001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1776"/>
        <c:axId val="265744912"/>
      </c:barChart>
      <c:catAx>
        <c:axId val="2657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4912"/>
        <c:crosses val="autoZero"/>
        <c:auto val="1"/>
        <c:lblAlgn val="ctr"/>
        <c:lblOffset val="100"/>
        <c:noMultiLvlLbl val="0"/>
      </c:catAx>
      <c:valAx>
        <c:axId val="265744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10.436994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40208"/>
        <c:axId val="265742952"/>
      </c:barChart>
      <c:catAx>
        <c:axId val="26574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42952"/>
        <c:crosses val="autoZero"/>
        <c:auto val="1"/>
        <c:lblAlgn val="ctr"/>
        <c:lblOffset val="100"/>
        <c:noMultiLvlLbl val="0"/>
      </c:catAx>
      <c:valAx>
        <c:axId val="26574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4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62.558</c:v>
                </c:pt>
                <c:pt idx="1">
                  <c:v>15.756</c:v>
                </c:pt>
                <c:pt idx="2">
                  <c:v>21.686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544160"/>
        <c:axId val="445541024"/>
      </c:barChart>
      <c:catAx>
        <c:axId val="4455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024"/>
        <c:crosses val="autoZero"/>
        <c:auto val="1"/>
        <c:lblAlgn val="ctr"/>
        <c:lblOffset val="100"/>
        <c:noMultiLvlLbl val="0"/>
      </c:catAx>
      <c:valAx>
        <c:axId val="44554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1202.2028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728"/>
        <c:axId val="445541808"/>
      </c:barChart>
      <c:catAx>
        <c:axId val="4455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1808"/>
        <c:crosses val="autoZero"/>
        <c:auto val="1"/>
        <c:lblAlgn val="ctr"/>
        <c:lblOffset val="100"/>
        <c:noMultiLvlLbl val="0"/>
      </c:catAx>
      <c:valAx>
        <c:axId val="44554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90.537710000000004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4552"/>
        <c:axId val="445542592"/>
      </c:barChart>
      <c:catAx>
        <c:axId val="4455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592"/>
        <c:crosses val="autoZero"/>
        <c:auto val="1"/>
        <c:lblAlgn val="ctr"/>
        <c:lblOffset val="100"/>
        <c:noMultiLvlLbl val="0"/>
      </c:catAx>
      <c:valAx>
        <c:axId val="44554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772.69719999999995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5336"/>
        <c:axId val="445542984"/>
      </c:barChart>
      <c:catAx>
        <c:axId val="4455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2984"/>
        <c:crosses val="autoZero"/>
        <c:auto val="1"/>
        <c:lblAlgn val="ctr"/>
        <c:lblOffset val="100"/>
        <c:noMultiLvlLbl val="0"/>
      </c:catAx>
      <c:valAx>
        <c:axId val="44554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6.0353345999999997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2088"/>
        <c:axId val="264569736"/>
      </c:barChart>
      <c:catAx>
        <c:axId val="26457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69736"/>
        <c:crosses val="autoZero"/>
        <c:auto val="1"/>
        <c:lblAlgn val="ctr"/>
        <c:lblOffset val="100"/>
        <c:noMultiLvlLbl val="0"/>
      </c:catAx>
      <c:valAx>
        <c:axId val="26456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4195.4359999999997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120"/>
        <c:axId val="445540632"/>
      </c:barChart>
      <c:catAx>
        <c:axId val="44554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40632"/>
        <c:crosses val="autoZero"/>
        <c:auto val="1"/>
        <c:lblAlgn val="ctr"/>
        <c:lblOffset val="100"/>
        <c:noMultiLvlLbl val="0"/>
      </c:catAx>
      <c:valAx>
        <c:axId val="44554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10.735754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6904"/>
        <c:axId val="445539848"/>
      </c:barChart>
      <c:catAx>
        <c:axId val="44554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539848"/>
        <c:crosses val="autoZero"/>
        <c:auto val="1"/>
        <c:lblAlgn val="ctr"/>
        <c:lblOffset val="100"/>
        <c:noMultiLvlLbl val="0"/>
      </c:catAx>
      <c:valAx>
        <c:axId val="44553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1.7892718000000001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540240"/>
        <c:axId val="445973448"/>
      </c:barChart>
      <c:catAx>
        <c:axId val="4455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73448"/>
        <c:crosses val="autoZero"/>
        <c:auto val="1"/>
        <c:lblAlgn val="ctr"/>
        <c:lblOffset val="100"/>
        <c:noMultiLvlLbl val="0"/>
      </c:catAx>
      <c:valAx>
        <c:axId val="44597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54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159.66647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570520"/>
        <c:axId val="264570912"/>
      </c:barChart>
      <c:catAx>
        <c:axId val="26457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570912"/>
        <c:crosses val="autoZero"/>
        <c:auto val="1"/>
        <c:lblAlgn val="ctr"/>
        <c:lblOffset val="100"/>
        <c:noMultiLvlLbl val="0"/>
      </c:catAx>
      <c:valAx>
        <c:axId val="26457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57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1.3382323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1272"/>
        <c:axId val="264857544"/>
      </c:barChart>
      <c:catAx>
        <c:axId val="26485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544"/>
        <c:crosses val="autoZero"/>
        <c:auto val="1"/>
        <c:lblAlgn val="ctr"/>
        <c:lblOffset val="100"/>
        <c:noMultiLvlLbl val="0"/>
      </c:catAx>
      <c:valAx>
        <c:axId val="26485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10.940682000000001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976"/>
        <c:axId val="264857936"/>
      </c:barChart>
      <c:catAx>
        <c:axId val="26485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7936"/>
        <c:crosses val="autoZero"/>
        <c:auto val="1"/>
        <c:lblAlgn val="ctr"/>
        <c:lblOffset val="100"/>
        <c:noMultiLvlLbl val="0"/>
      </c:catAx>
      <c:valAx>
        <c:axId val="26485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1.7892718000000001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4408"/>
        <c:axId val="264851664"/>
      </c:barChart>
      <c:catAx>
        <c:axId val="26485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1664"/>
        <c:crosses val="autoZero"/>
        <c:auto val="1"/>
        <c:lblAlgn val="ctr"/>
        <c:lblOffset val="100"/>
        <c:noMultiLvlLbl val="0"/>
      </c:catAx>
      <c:valAx>
        <c:axId val="26485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333.84426999999999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3624"/>
        <c:axId val="264852056"/>
      </c:barChart>
      <c:catAx>
        <c:axId val="26485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2056"/>
        <c:crosses val="autoZero"/>
        <c:auto val="1"/>
        <c:lblAlgn val="ctr"/>
        <c:lblOffset val="100"/>
        <c:noMultiLvlLbl val="0"/>
      </c:catAx>
      <c:valAx>
        <c:axId val="26485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8.0525199999999995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855192"/>
        <c:axId val="264858720"/>
      </c:barChart>
      <c:catAx>
        <c:axId val="26485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858720"/>
        <c:crosses val="autoZero"/>
        <c:auto val="1"/>
        <c:lblAlgn val="ctr"/>
        <c:lblOffset val="100"/>
        <c:noMultiLvlLbl val="0"/>
      </c:catAx>
      <c:valAx>
        <c:axId val="2648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85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정혜영, ID : H1310114)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29일 15:44:50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1202.2028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54.667079999999999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16.552600000000002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62.558</v>
      </c>
      <c r="G8" s="59">
        <f>'DRIs DATA 입력'!G8</f>
        <v>15.756</v>
      </c>
      <c r="H8" s="59">
        <f>'DRIs DATA 입력'!H8</f>
        <v>21.686</v>
      </c>
      <c r="I8" s="46"/>
      <c r="J8" s="59" t="s">
        <v>216</v>
      </c>
      <c r="K8" s="59">
        <f>'DRIs DATA 입력'!K8</f>
        <v>6.6139999999999999</v>
      </c>
      <c r="L8" s="59">
        <f>'DRIs DATA 입력'!L8</f>
        <v>12.708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420.22235000000001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10.436994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6.0353345999999997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159.66647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90.537710000000004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1.0811906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1.3382323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10.940682000000001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1.7892718000000001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333.84426999999999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8.0525199999999995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3.3833381999999999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1.0840874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772.69719999999995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954.28989999999999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4195.4359999999997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2382.567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457.98566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62.325577000000003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10.735754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8.6570529999999994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2041.748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0.28027055000000001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1.3113703999999999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295.94556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55.577939999999998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7"/>
    </row>
    <row r="4" spans="1:27">
      <c r="A4" s="66" t="s">
        <v>56</v>
      </c>
      <c r="B4" s="66"/>
      <c r="C4" s="66"/>
      <c r="D4" s="157"/>
      <c r="E4" s="63" t="s">
        <v>198</v>
      </c>
      <c r="F4" s="64"/>
      <c r="G4" s="64"/>
      <c r="H4" s="65"/>
      <c r="I4" s="157"/>
      <c r="J4" s="63" t="s">
        <v>199</v>
      </c>
      <c r="K4" s="64"/>
      <c r="L4" s="65"/>
      <c r="M4" s="157"/>
      <c r="N4" s="66" t="s">
        <v>200</v>
      </c>
      <c r="O4" s="66"/>
      <c r="P4" s="66"/>
      <c r="Q4" s="66"/>
      <c r="R4" s="66"/>
      <c r="S4" s="66"/>
      <c r="T4" s="157"/>
      <c r="U4" s="66" t="s">
        <v>201</v>
      </c>
      <c r="V4" s="66"/>
      <c r="W4" s="66"/>
      <c r="X4" s="66"/>
      <c r="Y4" s="66"/>
      <c r="Z4" s="66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2140</v>
      </c>
      <c r="C6" s="159">
        <v>1202.2028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54.667079999999999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16.552600000000002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62.558</v>
      </c>
      <c r="G8" s="159">
        <v>15.756</v>
      </c>
      <c r="H8" s="159">
        <v>21.686</v>
      </c>
      <c r="I8" s="157"/>
      <c r="J8" s="159" t="s">
        <v>216</v>
      </c>
      <c r="K8" s="159">
        <v>6.6139999999999999</v>
      </c>
      <c r="L8" s="159">
        <v>12.708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6" t="s">
        <v>218</v>
      </c>
      <c r="B14" s="66"/>
      <c r="C14" s="66"/>
      <c r="D14" s="66"/>
      <c r="E14" s="66"/>
      <c r="F14" s="66"/>
      <c r="G14" s="157"/>
      <c r="H14" s="66" t="s">
        <v>219</v>
      </c>
      <c r="I14" s="66"/>
      <c r="J14" s="66"/>
      <c r="K14" s="66"/>
      <c r="L14" s="66"/>
      <c r="M14" s="66"/>
      <c r="N14" s="157"/>
      <c r="O14" s="66" t="s">
        <v>220</v>
      </c>
      <c r="P14" s="66"/>
      <c r="Q14" s="66"/>
      <c r="R14" s="66"/>
      <c r="S14" s="66"/>
      <c r="T14" s="66"/>
      <c r="U14" s="157"/>
      <c r="V14" s="66" t="s">
        <v>221</v>
      </c>
      <c r="W14" s="66"/>
      <c r="X14" s="66"/>
      <c r="Y14" s="66"/>
      <c r="Z14" s="66"/>
      <c r="AA14" s="66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420.22235000000001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10.436994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6.0353345999999997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159.66647</v>
      </c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7"/>
      <c r="H24" s="66" t="s">
        <v>225</v>
      </c>
      <c r="I24" s="66"/>
      <c r="J24" s="66"/>
      <c r="K24" s="66"/>
      <c r="L24" s="66"/>
      <c r="M24" s="66"/>
      <c r="N24" s="157"/>
      <c r="O24" s="66" t="s">
        <v>226</v>
      </c>
      <c r="P24" s="66"/>
      <c r="Q24" s="66"/>
      <c r="R24" s="66"/>
      <c r="S24" s="66"/>
      <c r="T24" s="66"/>
      <c r="U24" s="157"/>
      <c r="V24" s="66" t="s">
        <v>227</v>
      </c>
      <c r="W24" s="66"/>
      <c r="X24" s="66"/>
      <c r="Y24" s="66"/>
      <c r="Z24" s="66"/>
      <c r="AA24" s="66"/>
      <c r="AB24" s="157"/>
      <c r="AC24" s="66" t="s">
        <v>228</v>
      </c>
      <c r="AD24" s="66"/>
      <c r="AE24" s="66"/>
      <c r="AF24" s="66"/>
      <c r="AG24" s="66"/>
      <c r="AH24" s="66"/>
      <c r="AI24" s="157"/>
      <c r="AJ24" s="66" t="s">
        <v>229</v>
      </c>
      <c r="AK24" s="66"/>
      <c r="AL24" s="66"/>
      <c r="AM24" s="66"/>
      <c r="AN24" s="66"/>
      <c r="AO24" s="66"/>
      <c r="AP24" s="157"/>
      <c r="AQ24" s="66" t="s">
        <v>230</v>
      </c>
      <c r="AR24" s="66"/>
      <c r="AS24" s="66"/>
      <c r="AT24" s="66"/>
      <c r="AU24" s="66"/>
      <c r="AV24" s="66"/>
      <c r="AW24" s="157"/>
      <c r="AX24" s="66" t="s">
        <v>231</v>
      </c>
      <c r="AY24" s="66"/>
      <c r="AZ24" s="66"/>
      <c r="BA24" s="66"/>
      <c r="BB24" s="66"/>
      <c r="BC24" s="66"/>
      <c r="BD24" s="157"/>
      <c r="BE24" s="66" t="s">
        <v>232</v>
      </c>
      <c r="BF24" s="66"/>
      <c r="BG24" s="66"/>
      <c r="BH24" s="66"/>
      <c r="BI24" s="66"/>
      <c r="BJ24" s="66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90.537710000000004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1.0811906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1.3382323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10.940682000000001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1.7892718000000001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333.84426999999999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8.0525199999999995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3.3833381999999999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1.0840874</v>
      </c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6" t="s">
        <v>235</v>
      </c>
      <c r="B34" s="66"/>
      <c r="C34" s="66"/>
      <c r="D34" s="66"/>
      <c r="E34" s="66"/>
      <c r="F34" s="66"/>
      <c r="G34" s="157"/>
      <c r="H34" s="66" t="s">
        <v>236</v>
      </c>
      <c r="I34" s="66"/>
      <c r="J34" s="66"/>
      <c r="K34" s="66"/>
      <c r="L34" s="66"/>
      <c r="M34" s="66"/>
      <c r="N34" s="157"/>
      <c r="O34" s="66" t="s">
        <v>237</v>
      </c>
      <c r="P34" s="66"/>
      <c r="Q34" s="66"/>
      <c r="R34" s="66"/>
      <c r="S34" s="66"/>
      <c r="T34" s="66"/>
      <c r="U34" s="157"/>
      <c r="V34" s="66" t="s">
        <v>238</v>
      </c>
      <c r="W34" s="66"/>
      <c r="X34" s="66"/>
      <c r="Y34" s="66"/>
      <c r="Z34" s="66"/>
      <c r="AA34" s="66"/>
      <c r="AB34" s="157"/>
      <c r="AC34" s="66" t="s">
        <v>239</v>
      </c>
      <c r="AD34" s="66"/>
      <c r="AE34" s="66"/>
      <c r="AF34" s="66"/>
      <c r="AG34" s="66"/>
      <c r="AH34" s="66"/>
      <c r="AI34" s="157"/>
      <c r="AJ34" s="66" t="s">
        <v>240</v>
      </c>
      <c r="AK34" s="66"/>
      <c r="AL34" s="66"/>
      <c r="AM34" s="66"/>
      <c r="AN34" s="66"/>
      <c r="AO34" s="66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772.69719999999995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954.28989999999999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4195.4359999999997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2382.567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457.98566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62.325577000000003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7"/>
      <c r="H44" s="66" t="s">
        <v>243</v>
      </c>
      <c r="I44" s="66"/>
      <c r="J44" s="66"/>
      <c r="K44" s="66"/>
      <c r="L44" s="66"/>
      <c r="M44" s="66"/>
      <c r="N44" s="157"/>
      <c r="O44" s="66" t="s">
        <v>244</v>
      </c>
      <c r="P44" s="66"/>
      <c r="Q44" s="66"/>
      <c r="R44" s="66"/>
      <c r="S44" s="66"/>
      <c r="T44" s="66"/>
      <c r="U44" s="157"/>
      <c r="V44" s="66" t="s">
        <v>245</v>
      </c>
      <c r="W44" s="66"/>
      <c r="X44" s="66"/>
      <c r="Y44" s="66"/>
      <c r="Z44" s="66"/>
      <c r="AA44" s="66"/>
      <c r="AB44" s="157"/>
      <c r="AC44" s="66" t="s">
        <v>246</v>
      </c>
      <c r="AD44" s="66"/>
      <c r="AE44" s="66"/>
      <c r="AF44" s="66"/>
      <c r="AG44" s="66"/>
      <c r="AH44" s="66"/>
      <c r="AI44" s="157"/>
      <c r="AJ44" s="66" t="s">
        <v>247</v>
      </c>
      <c r="AK44" s="66"/>
      <c r="AL44" s="66"/>
      <c r="AM44" s="66"/>
      <c r="AN44" s="66"/>
      <c r="AO44" s="66"/>
      <c r="AP44" s="157"/>
      <c r="AQ44" s="66" t="s">
        <v>248</v>
      </c>
      <c r="AR44" s="66"/>
      <c r="AS44" s="66"/>
      <c r="AT44" s="66"/>
      <c r="AU44" s="66"/>
      <c r="AV44" s="66"/>
      <c r="AW44" s="157"/>
      <c r="AX44" s="66" t="s">
        <v>249</v>
      </c>
      <c r="AY44" s="66"/>
      <c r="AZ44" s="66"/>
      <c r="BA44" s="66"/>
      <c r="BB44" s="66"/>
      <c r="BC44" s="66"/>
      <c r="BD44" s="157"/>
      <c r="BE44" s="66" t="s">
        <v>250</v>
      </c>
      <c r="BF44" s="66"/>
      <c r="BG44" s="66"/>
      <c r="BH44" s="66"/>
      <c r="BI44" s="66"/>
      <c r="BJ44" s="66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10.735754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8.6570529999999994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2041.748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0.28027055000000001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1.3113703999999999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295.94556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55.577939999999998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E4:H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280</v>
      </c>
      <c r="B2" s="156" t="s">
        <v>281</v>
      </c>
      <c r="C2" s="156" t="s">
        <v>282</v>
      </c>
      <c r="D2" s="156">
        <v>57</v>
      </c>
      <c r="E2" s="156">
        <v>1202.2028</v>
      </c>
      <c r="F2" s="156">
        <v>157.69666000000001</v>
      </c>
      <c r="G2" s="156">
        <v>39.716774000000001</v>
      </c>
      <c r="H2" s="156">
        <v>18.315702000000002</v>
      </c>
      <c r="I2" s="156">
        <v>21.401071999999999</v>
      </c>
      <c r="J2" s="156">
        <v>54.667079999999999</v>
      </c>
      <c r="K2" s="156">
        <v>22.057352000000002</v>
      </c>
      <c r="L2" s="156">
        <v>32.609726000000002</v>
      </c>
      <c r="M2" s="156">
        <v>16.552600000000002</v>
      </c>
      <c r="N2" s="156">
        <v>1.4456610000000001</v>
      </c>
      <c r="O2" s="156">
        <v>8.2911710000000003</v>
      </c>
      <c r="P2" s="156">
        <v>1210.4254000000001</v>
      </c>
      <c r="Q2" s="156">
        <v>18.681484000000001</v>
      </c>
      <c r="R2" s="156">
        <v>420.22235000000001</v>
      </c>
      <c r="S2" s="156">
        <v>149.00708</v>
      </c>
      <c r="T2" s="156">
        <v>3254.5828000000001</v>
      </c>
      <c r="U2" s="156">
        <v>6.0353345999999997</v>
      </c>
      <c r="V2" s="156">
        <v>10.436994</v>
      </c>
      <c r="W2" s="156">
        <v>159.66647</v>
      </c>
      <c r="X2" s="156">
        <v>90.537710000000004</v>
      </c>
      <c r="Y2" s="156">
        <v>1.0811906</v>
      </c>
      <c r="Z2" s="156">
        <v>1.3382323</v>
      </c>
      <c r="AA2" s="156">
        <v>10.940682000000001</v>
      </c>
      <c r="AB2" s="156">
        <v>1.7892718000000001</v>
      </c>
      <c r="AC2" s="156">
        <v>333.84426999999999</v>
      </c>
      <c r="AD2" s="156">
        <v>8.0525199999999995</v>
      </c>
      <c r="AE2" s="156">
        <v>3.3833381999999999</v>
      </c>
      <c r="AF2" s="156">
        <v>1.0840874</v>
      </c>
      <c r="AG2" s="156">
        <v>772.69719999999995</v>
      </c>
      <c r="AH2" s="156">
        <v>265.2869</v>
      </c>
      <c r="AI2" s="156">
        <v>507.41028</v>
      </c>
      <c r="AJ2" s="156">
        <v>954.28989999999999</v>
      </c>
      <c r="AK2" s="156">
        <v>4195.4359999999997</v>
      </c>
      <c r="AL2" s="156">
        <v>457.98566</v>
      </c>
      <c r="AM2" s="156">
        <v>2382.567</v>
      </c>
      <c r="AN2" s="156">
        <v>62.325577000000003</v>
      </c>
      <c r="AO2" s="156">
        <v>10.735754</v>
      </c>
      <c r="AP2" s="156">
        <v>8.0748099999999994</v>
      </c>
      <c r="AQ2" s="156">
        <v>2.6609444999999998</v>
      </c>
      <c r="AR2" s="156">
        <v>8.6570529999999994</v>
      </c>
      <c r="AS2" s="156">
        <v>2041.748</v>
      </c>
      <c r="AT2" s="156">
        <v>0.28027055000000001</v>
      </c>
      <c r="AU2" s="156">
        <v>1.3113703999999999</v>
      </c>
      <c r="AV2" s="156">
        <v>295.94556</v>
      </c>
      <c r="AW2" s="156">
        <v>55.577939999999998</v>
      </c>
      <c r="AX2" s="156">
        <v>9.3139979999999997E-2</v>
      </c>
      <c r="AY2" s="156">
        <v>0.58107509999999996</v>
      </c>
      <c r="AZ2" s="156">
        <v>165.72370000000001</v>
      </c>
      <c r="BA2" s="156">
        <v>34.286526000000002</v>
      </c>
      <c r="BB2" s="156">
        <v>14.838620000000001</v>
      </c>
      <c r="BC2" s="156">
        <v>12.494163500000001</v>
      </c>
      <c r="BD2" s="156">
        <v>6.9506779999999999</v>
      </c>
      <c r="BE2" s="156">
        <v>0.32920276999999998</v>
      </c>
      <c r="BF2" s="156">
        <v>1.9884237</v>
      </c>
      <c r="BG2" s="156">
        <v>1.1518281E-3</v>
      </c>
      <c r="BH2" s="156">
        <v>0.10352579000000001</v>
      </c>
      <c r="BI2" s="156">
        <v>7.7821920000000003E-2</v>
      </c>
      <c r="BJ2" s="156">
        <v>0.22845280000000001</v>
      </c>
      <c r="BK2" s="156">
        <v>8.8602166000000004E-5</v>
      </c>
      <c r="BL2" s="156">
        <v>0.44416407000000002</v>
      </c>
      <c r="BM2" s="156">
        <v>3.2636935999999999</v>
      </c>
      <c r="BN2" s="156">
        <v>0.642818</v>
      </c>
      <c r="BO2" s="156">
        <v>34.169356999999998</v>
      </c>
      <c r="BP2" s="156">
        <v>6.0929713000000003</v>
      </c>
      <c r="BQ2" s="156">
        <v>10.641748</v>
      </c>
      <c r="BR2" s="156">
        <v>36.180926999999997</v>
      </c>
      <c r="BS2" s="156">
        <v>16.496549999999999</v>
      </c>
      <c r="BT2" s="156">
        <v>6.6869215999999998</v>
      </c>
      <c r="BU2" s="156">
        <v>4.2665256000000004E-3</v>
      </c>
      <c r="BV2" s="156">
        <v>5.1191963E-2</v>
      </c>
      <c r="BW2" s="156">
        <v>0.44919530000000002</v>
      </c>
      <c r="BX2" s="156">
        <v>0.74921789999999999</v>
      </c>
      <c r="BY2" s="156">
        <v>9.4805689999999998E-2</v>
      </c>
      <c r="BZ2" s="156">
        <v>3.7582220000000001E-4</v>
      </c>
      <c r="CA2" s="156">
        <v>0.29414147000000002</v>
      </c>
      <c r="CB2" s="156">
        <v>3.8591689999999998E-2</v>
      </c>
      <c r="CC2" s="156">
        <v>8.9037480000000002E-2</v>
      </c>
      <c r="CD2" s="156">
        <v>0.95936350000000004</v>
      </c>
      <c r="CE2" s="156">
        <v>3.2700825000000003E-2</v>
      </c>
      <c r="CF2" s="156">
        <v>0.14377639</v>
      </c>
      <c r="CG2" s="156">
        <v>4.9500000000000003E-7</v>
      </c>
      <c r="CH2" s="156">
        <v>5.0300190000000002E-3</v>
      </c>
      <c r="CI2" s="156">
        <v>2.3407999999999999E-7</v>
      </c>
      <c r="CJ2" s="156">
        <v>2.0526433000000002</v>
      </c>
      <c r="CK2" s="156">
        <v>4.8177799999999998E-3</v>
      </c>
      <c r="CL2" s="156">
        <v>9.5208085999999997E-2</v>
      </c>
      <c r="CM2" s="156">
        <v>2.3214996000000001</v>
      </c>
      <c r="CN2" s="156">
        <v>1553.0469000000001</v>
      </c>
      <c r="CO2" s="156">
        <v>2874.8962000000001</v>
      </c>
      <c r="CP2" s="156">
        <v>1788.1449</v>
      </c>
      <c r="CQ2" s="156">
        <v>721.29614000000004</v>
      </c>
      <c r="CR2" s="156">
        <v>246.70376999999999</v>
      </c>
      <c r="CS2" s="156">
        <v>414.61865</v>
      </c>
      <c r="CT2" s="156">
        <v>1541.0920000000001</v>
      </c>
      <c r="CU2" s="156">
        <v>1151.0220999999999</v>
      </c>
      <c r="CV2" s="156">
        <v>1310.5886</v>
      </c>
      <c r="CW2" s="156">
        <v>1262.6107</v>
      </c>
      <c r="CX2" s="156">
        <v>296.05603000000002</v>
      </c>
      <c r="CY2" s="156">
        <v>1873.364</v>
      </c>
      <c r="CZ2" s="156">
        <v>1211.7958000000001</v>
      </c>
      <c r="DA2" s="156">
        <v>1896.7869000000001</v>
      </c>
      <c r="DB2" s="156">
        <v>1780.6577</v>
      </c>
      <c r="DC2" s="156">
        <v>2988.7444</v>
      </c>
      <c r="DD2" s="156">
        <v>5666.8926000000001</v>
      </c>
      <c r="DE2" s="156">
        <v>950.89940000000001</v>
      </c>
      <c r="DF2" s="156">
        <v>2727.9232999999999</v>
      </c>
      <c r="DG2" s="156">
        <v>1343.0479</v>
      </c>
      <c r="DH2" s="156">
        <v>62.596719999999998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34.286526000000002</v>
      </c>
      <c r="B6">
        <f>BB2</f>
        <v>14.838620000000001</v>
      </c>
      <c r="C6">
        <f>BC2</f>
        <v>12.494163500000001</v>
      </c>
      <c r="D6">
        <f>BD2</f>
        <v>6.9506779999999999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6" sqref="H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23232</v>
      </c>
      <c r="C2" s="56">
        <f ca="1">YEAR(TODAY())-YEAR(B2)+IF(TODAY()&gt;=DATE(YEAR(TODAY()),MONTH(B2),DAY(B2)),0,-1)</f>
        <v>57</v>
      </c>
      <c r="E2" s="52">
        <v>156.80000000000001</v>
      </c>
      <c r="F2" s="53" t="s">
        <v>39</v>
      </c>
      <c r="G2" s="52">
        <v>48.1</v>
      </c>
      <c r="H2" s="51" t="s">
        <v>41</v>
      </c>
      <c r="I2" s="69">
        <f>ROUND(G3/E3^2,1)</f>
        <v>19.600000000000001</v>
      </c>
    </row>
    <row r="3" spans="1:9">
      <c r="E3" s="51">
        <f>E2/100</f>
        <v>1.5680000000000001</v>
      </c>
      <c r="F3" s="51" t="s">
        <v>40</v>
      </c>
      <c r="G3" s="51">
        <f>G2</f>
        <v>48.1</v>
      </c>
      <c r="H3" s="51" t="s">
        <v>41</v>
      </c>
      <c r="I3" s="69"/>
    </row>
    <row r="4" spans="1:9">
      <c r="A4" t="s">
        <v>273</v>
      </c>
    </row>
    <row r="5" spans="1:9">
      <c r="B5" s="60">
        <v>44217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정혜영, ID : H1310114)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2021년 01월 29일 15:44:50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44217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57</v>
      </c>
      <c r="G12" s="134"/>
      <c r="H12" s="134"/>
      <c r="I12" s="134"/>
      <c r="K12" s="125">
        <f>'개인정보 및 신체계측 입력'!E2</f>
        <v>156.80000000000001</v>
      </c>
      <c r="L12" s="126"/>
      <c r="M12" s="119">
        <f>'개인정보 및 신체계측 입력'!G2</f>
        <v>48.1</v>
      </c>
      <c r="N12" s="120"/>
      <c r="O12" s="115" t="s">
        <v>271</v>
      </c>
      <c r="P12" s="109"/>
      <c r="Q12" s="112">
        <f>'개인정보 및 신체계측 입력'!I2</f>
        <v>19.600000000000001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정혜영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62.558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15.756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21.686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0.5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12.7</v>
      </c>
      <c r="L72" s="36" t="s">
        <v>53</v>
      </c>
      <c r="M72" s="36">
        <f>ROUND('DRIs DATA'!K8,1)</f>
        <v>6.6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56.03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86.97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90.54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119.28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96.59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279.7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107.36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2021-01-29T07:10:52Z</dcterms:modified>
</cp:coreProperties>
</file>