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1944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<sst xmlns="http://schemas.openxmlformats.org/spreadsheetml/2006/main" count="692" uniqueCount="283">
  <si>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</si>
  <si>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</si>
  <si>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</si>
  <si>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</si>
  <si>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</si>
  <si>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</si>
  <si>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</si>
  <si>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</si>
  <si>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</si>
  <si>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</si>
  <si>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</si>
  <si>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</si>
  <si>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</si>
  <si>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</si>
  <si>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</si>
  <si>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</si>
  <si>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</si>
  <si>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</si>
  <si>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</si>
  <si>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</si>
  <si>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</si>
  <si>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</si>
  <si>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</si>
  <si>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</si>
  <si>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</si>
  <si>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</si>
  <si>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</si>
  <si>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</si>
  <si>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</si>
  <si>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</si>
  <si>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</si>
  <si>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</si>
  <si>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</si>
  <si>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</si>
  <si>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</si>
  <si>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</si>
  <si>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</si>
  <si>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</si>
  <si>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</si>
  <si>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</si>
  <si>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</si>
  <si>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</si>
  <si>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</si>
  <si>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</si>
  <si>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</si>
  <si>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</si>
  <si>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</si>
  <si>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</si>
  <si>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</si>
  <si>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</si>
  <si>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</si>
  <si>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</si>
  <si>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</si>
  <si>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</si>
  <si>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</si>
  <si>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</si>
  <si>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</si>
  <si>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</si>
  <si>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</si>
  <si>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</si>
  <si>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</si>
  <si>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</si>
  <si>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</si>
  <si>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</si>
  <si>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</si>
  <si>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</si>
  <si>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</si>
  <si>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</si>
  <si>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</si>
  <si>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</si>
  <si>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</si>
  <si>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</si>
  <si>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</si>
  <si>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</si>
  <si>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</si>
  <si>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</si>
  <si>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</si>
  <si>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</si>
  <si>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</si>
  <si>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</si>
  <si>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</si>
  <si>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</si>
  <si>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</si>
  <si>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</si>
  <si>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</si>
  <si>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</si>
  <si>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</si>
  <si>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</si>
  <si>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</si>
  <si>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</si>
  <si>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</si>
  <si>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</si>
  <si>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</si>
  <si>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</si>
  <si>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</si>
  <si>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</si>
  <si>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</si>
  <si>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</si>
  <si>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</si>
  <si>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</si>
  <si>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</si>
  <si>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</si>
  <si>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</si>
  <si>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</si>
  <si>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</si>
  <si>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</si>
  <si>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</si>
  <si>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</si>
  <si>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</si>
  <si>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</si>
  <si>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</si>
  <si>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</si>
  <si>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</si>
  <si>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</si>
  <si>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</si>
  <si>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</si>
  <si>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</si>
  <si>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</si>
  <si>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</si>
  <si>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</si>
  <si>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</si>
  <si>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</si>
  <si>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</si>
  <si>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</si>
  <si>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</si>
  <si>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</si>
  <si>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</si>
  <si>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</si>
  <si>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</si>
  <si>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</si>
  <si>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</si>
  <si>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</si>
  <si>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</si>
  <si>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</si>
  <si>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</si>
  <si>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</si>
  <si>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</si>
  <si>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</si>
  <si>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</si>
  <si>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</si>
  <si>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</si>
  <si>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</si>
  <si>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</si>
  <si>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</si>
  <si>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</si>
  <si>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</si>
  <si>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</si>
  <si>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</si>
  <si>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</si>
  <si>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</si>
  <si>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</si>
  <si>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</si>
  <si>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</si>
  <si>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</si>
  <si>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</si>
  <si>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</si>
  <si>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</si>
  <si>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</si>
  <si>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</si>
  <si>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</si>
  <si>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</si>
  <si>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</si>
  <si>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</si>
  <si>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</si>
  <si>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</si>
  <si>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</si>
  <si>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</si>
  <si>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</si>
  <si>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</si>
  <si>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</si>
  <si>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</si>
  <si>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</si>
  <si>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</si>
  <si>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</si>
  <si>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</si>
  <si>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</si>
  <si>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</si>
  <si>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</si>
  <si>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</si>
  <si>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</si>
  <si>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</si>
  <si>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</si>
  <si>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</si>
  <si>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</si>
  <si>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</si>
  <si>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</si>
  <si>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</si>
  <si>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</si>
  <si>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</si>
  <si>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</si>
  <si>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</si>
  <si>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</si>
  <si>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</si>
  <si>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</si>
  <si>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</si>
  <si>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</si>
  <si>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</si>
  <si>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</si>
  <si>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</si>
  <si>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</si>
  <si>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</si>
  <si>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</si>
  <si>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</si>
  <si>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</si>
  <si>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</si>
  <si>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</si>
  <si>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</si>
  <si>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</si>
  <si>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</si>
  <si>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</si>
  <si>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</si>
  <si>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</si>
  <si>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</si>
  <si>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</si>
  <si>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</si>
  <si>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</si>
  <si>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</si>
  <si>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</si>
  <si>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</si>
  <si>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</si>
  <si>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</si>
  <si>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</si>
  <si>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</si>
  <si>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</si>
  <si>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</si>
  <si>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</si>
  <si>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</si>
  <si>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</si>
  <si>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</si>
  <si>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</si>
  <si>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</si>
  <si>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</si>
  <si>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</si>
  <si>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</si>
  <si>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</si>
  <si>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</si>
  <si>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</si>
  <si>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</si>
  <si>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</si>
  <si>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</si>
  <si>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</si>
  <si>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</si>
  <si>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</si>
  <si>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</si>
  <si>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</si>
  <si>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</si>
  <si>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</si>
  <si>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</si>
  <si>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</si>
  <si>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</si>
  <si>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</si>
  <si>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</si>
  <si>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</si>
  <si>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</si>
  <si>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</si>
  <si>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</si>
  <si>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</si>
  <si>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</si>
  <si>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</si>
  <si>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</si>
  <si>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</si>
  <si>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</si>
  <si>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</si>
  <si>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</si>
  <si>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</si>
  <si>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</si>
  <si>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</si>
  <si>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</si>
  <si>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</si>
  <si>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</si>
  <si>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</si>
  <si>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</si>
  <si>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</si>
  <si>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</si>
  <si>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</si>
  <si>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</si>
  <si>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</si>
  <si>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</si>
  <si>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</si>
  <si>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장경옥, ID : H1310115)</t>
  </si>
  <si>
    <t>2021년 01월 29일 15:46:09</t>
  </si>
  <si>
    <t>H1310115</t>
  </si>
  <si>
    <t>장경옥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</si>
</sst>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45672"/>
        <c:axId val="264555592"/>
      </c:barChart>
      <c:catAx>
        <c:axId val="26484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55592"/>
        <c:crosses val="autoZero"/>
        <c:auto val="1"/>
        <c:lblAlgn val="ctr"/>
        <c:lblOffset val="100"/>
        <c:noMultiLvlLbl val="0"/>
      </c:catAx>
      <c:valAx>
        <c:axId val="26455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4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2840"/>
        <c:axId val="264856368"/>
      </c:barChart>
      <c:catAx>
        <c:axId val="2648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6368"/>
        <c:crosses val="autoZero"/>
        <c:auto val="1"/>
        <c:lblAlgn val="ctr"/>
        <c:lblOffset val="100"/>
        <c:noMultiLvlLbl val="0"/>
      </c:catAx>
      <c:valAx>
        <c:axId val="26485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6760"/>
        <c:axId val="264857152"/>
      </c:barChart>
      <c:catAx>
        <c:axId val="26485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152"/>
        <c:crosses val="autoZero"/>
        <c:auto val="1"/>
        <c:lblAlgn val="ctr"/>
        <c:lblOffset val="100"/>
        <c:noMultiLvlLbl val="0"/>
      </c:catAx>
      <c:valAx>
        <c:axId val="26485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4672"/>
        <c:axId val="265190752"/>
      </c:barChart>
      <c:catAx>
        <c:axId val="26519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0752"/>
        <c:crosses val="autoZero"/>
        <c:auto val="1"/>
        <c:lblAlgn val="ctr"/>
        <c:lblOffset val="100"/>
        <c:noMultiLvlLbl val="0"/>
      </c:catAx>
      <c:valAx>
        <c:axId val="26519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2308.6999999999998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2712"/>
        <c:axId val="265195064"/>
      </c:barChart>
      <c:catAx>
        <c:axId val="2651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5064"/>
        <c:crosses val="autoZero"/>
        <c:auto val="1"/>
        <c:lblAlgn val="ctr"/>
        <c:lblOffset val="100"/>
        <c:noMultiLvlLbl val="0"/>
      </c:catAx>
      <c:valAx>
        <c:axId val="26519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6632"/>
        <c:axId val="265193496"/>
      </c:barChart>
      <c:catAx>
        <c:axId val="26519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3496"/>
        <c:crosses val="autoZero"/>
        <c:auto val="1"/>
        <c:lblAlgn val="ctr"/>
        <c:lblOffset val="100"/>
        <c:noMultiLvlLbl val="0"/>
      </c:catAx>
      <c:valAx>
        <c:axId val="26519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3888"/>
        <c:axId val="265194280"/>
      </c:barChart>
      <c:catAx>
        <c:axId val="2651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4280"/>
        <c:crosses val="autoZero"/>
        <c:auto val="1"/>
        <c:lblAlgn val="ctr"/>
        <c:lblOffset val="100"/>
        <c:noMultiLvlLbl val="0"/>
      </c:catAx>
      <c:valAx>
        <c:axId val="26519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5848"/>
        <c:axId val="265197024"/>
      </c:barChart>
      <c:catAx>
        <c:axId val="26519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7024"/>
        <c:crosses val="autoZero"/>
        <c:auto val="1"/>
        <c:lblAlgn val="ctr"/>
        <c:lblOffset val="100"/>
        <c:noMultiLvlLbl val="0"/>
      </c:catAx>
      <c:valAx>
        <c:axId val="265197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89968"/>
        <c:axId val="265190360"/>
      </c:barChart>
      <c:catAx>
        <c:axId val="26518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0360"/>
        <c:crosses val="autoZero"/>
        <c:auto val="1"/>
        <c:lblAlgn val="ctr"/>
        <c:lblOffset val="100"/>
        <c:noMultiLvlLbl val="0"/>
      </c:catAx>
      <c:valAx>
        <c:axId val="265190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8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1536"/>
        <c:axId val="265741384"/>
      </c:barChart>
      <c:catAx>
        <c:axId val="26519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1384"/>
        <c:crosses val="autoZero"/>
        <c:auto val="1"/>
        <c:lblAlgn val="ctr"/>
        <c:lblOffset val="100"/>
        <c:noMultiLvlLbl val="0"/>
      </c:catAx>
      <c:valAx>
        <c:axId val="26574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5304"/>
        <c:axId val="265743344"/>
      </c:barChart>
      <c:catAx>
        <c:axId val="26574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3344"/>
        <c:crosses val="autoZero"/>
        <c:auto val="1"/>
        <c:lblAlgn val="ctr"/>
        <c:lblOffset val="100"/>
        <c:noMultiLvlLbl val="0"/>
      </c:catAx>
      <c:valAx>
        <c:axId val="265743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69344"/>
        <c:axId val="264571304"/>
      </c:barChart>
      <c:catAx>
        <c:axId val="2645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71304"/>
        <c:crosses val="autoZero"/>
        <c:auto val="1"/>
        <c:lblAlgn val="ctr"/>
        <c:lblOffset val="100"/>
        <c:noMultiLvlLbl val="0"/>
      </c:catAx>
      <c:valAx>
        <c:axId val="264571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2168"/>
        <c:axId val="265743736"/>
      </c:barChart>
      <c:catAx>
        <c:axId val="26574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3736"/>
        <c:crosses val="autoZero"/>
        <c:auto val="1"/>
        <c:lblAlgn val="ctr"/>
        <c:lblOffset val="100"/>
        <c:noMultiLvlLbl val="0"/>
      </c:catAx>
      <c:valAx>
        <c:axId val="26574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0992"/>
        <c:axId val="265744520"/>
      </c:barChart>
      <c:catAx>
        <c:axId val="2657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4520"/>
        <c:crosses val="autoZero"/>
        <c:auto val="1"/>
        <c:lblAlgn val="ctr"/>
        <c:lblOffset val="100"/>
        <c:noMultiLvlLbl val="0"/>
      </c:catAx>
      <c:valAx>
        <c:axId val="26574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</c:v>
                </c:pt>
                <c:pt idx="1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742560"/>
        <c:axId val="265746088"/>
      </c:barChart>
      <c:catAx>
        <c:axId val="26574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6088"/>
        <c:crosses val="autoZero"/>
        <c:auto val="1"/>
        <c:lblAlgn val="ctr"/>
        <c:lblOffset val="100"/>
        <c:noMultiLvlLbl val="0"/>
      </c:catAx>
      <c:valAx>
        <c:axId val="26574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6.7001276000000001</c:v>
                </c:pt>
                <c:pt idx="1">
                  <c:v>9.5728019999999994</c:v>
                </c:pt>
                <c:pt idx="2">
                  <c:v>9.1347009999999997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1776"/>
        <c:axId val="265744912"/>
      </c:barChart>
      <c:catAx>
        <c:axId val="26574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4912"/>
        <c:crosses val="autoZero"/>
        <c:auto val="1"/>
        <c:lblAlgn val="ctr"/>
        <c:lblOffset val="100"/>
        <c:noMultiLvlLbl val="0"/>
      </c:catAx>
      <c:valAx>
        <c:axId val="265744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0208"/>
        <c:axId val="265742952"/>
      </c:barChart>
      <c:catAx>
        <c:axId val="26574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2952"/>
        <c:crosses val="autoZero"/>
        <c:auto val="1"/>
        <c:lblAlgn val="ctr"/>
        <c:lblOffset val="100"/>
        <c:noMultiLvlLbl val="0"/>
      </c:catAx>
      <c:valAx>
        <c:axId val="26574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</c:v>
                </c:pt>
                <c:pt idx="1">
                  <c:v>8.8000000000000007</c:v>
                </c:pt>
                <c:pt idx="2">
                  <c:v>15.7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5544160"/>
        <c:axId val="445541024"/>
      </c:barChart>
      <c:catAx>
        <c:axId val="4455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1024"/>
        <c:crosses val="autoZero"/>
        <c:auto val="1"/>
        <c:lblAlgn val="ctr"/>
        <c:lblOffset val="100"/>
        <c:noMultiLvlLbl val="0"/>
      </c:catAx>
      <c:valAx>
        <c:axId val="44554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728"/>
        <c:axId val="445541808"/>
      </c:barChart>
      <c:catAx>
        <c:axId val="4455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1808"/>
        <c:crosses val="autoZero"/>
        <c:auto val="1"/>
        <c:lblAlgn val="ctr"/>
        <c:lblOffset val="100"/>
        <c:noMultiLvlLbl val="0"/>
      </c:catAx>
      <c:valAx>
        <c:axId val="445541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4552"/>
        <c:axId val="445542592"/>
      </c:barChart>
      <c:catAx>
        <c:axId val="4455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2592"/>
        <c:crosses val="autoZero"/>
        <c:auto val="1"/>
        <c:lblAlgn val="ctr"/>
        <c:lblOffset val="100"/>
        <c:noMultiLvlLbl val="0"/>
      </c:catAx>
      <c:valAx>
        <c:axId val="44554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307.89999999999998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336"/>
        <c:axId val="445542984"/>
      </c:barChart>
      <c:catAx>
        <c:axId val="44554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2984"/>
        <c:crosses val="autoZero"/>
        <c:auto val="1"/>
        <c:lblAlgn val="ctr"/>
        <c:lblOffset val="100"/>
        <c:noMultiLvlLbl val="0"/>
      </c:catAx>
      <c:valAx>
        <c:axId val="44554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72088"/>
        <c:axId val="264569736"/>
      </c:barChart>
      <c:catAx>
        <c:axId val="26457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69736"/>
        <c:crosses val="autoZero"/>
        <c:auto val="1"/>
        <c:lblAlgn val="ctr"/>
        <c:lblOffset val="100"/>
        <c:noMultiLvlLbl val="0"/>
      </c:catAx>
      <c:valAx>
        <c:axId val="26456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7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2253.6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6120"/>
        <c:axId val="445540632"/>
      </c:barChart>
      <c:catAx>
        <c:axId val="44554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0632"/>
        <c:crosses val="autoZero"/>
        <c:auto val="1"/>
        <c:lblAlgn val="ctr"/>
        <c:lblOffset val="100"/>
        <c:noMultiLvlLbl val="0"/>
      </c:catAx>
      <c:valAx>
        <c:axId val="44554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6904"/>
        <c:axId val="445539848"/>
      </c:barChart>
      <c:catAx>
        <c:axId val="44554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39848"/>
        <c:crosses val="autoZero"/>
        <c:auto val="1"/>
        <c:lblAlgn val="ctr"/>
        <c:lblOffset val="100"/>
        <c:noMultiLvlLbl val="0"/>
      </c:catAx>
      <c:valAx>
        <c:axId val="44553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0240"/>
        <c:axId val="445973448"/>
      </c:barChart>
      <c:catAx>
        <c:axId val="44554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73448"/>
        <c:crosses val="autoZero"/>
        <c:auto val="1"/>
        <c:lblAlgn val="ctr"/>
        <c:lblOffset val="100"/>
        <c:noMultiLvlLbl val="0"/>
      </c:catAx>
      <c:valAx>
        <c:axId val="44597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70520"/>
        <c:axId val="264570912"/>
      </c:barChart>
      <c:catAx>
        <c:axId val="26457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70912"/>
        <c:crosses val="autoZero"/>
        <c:auto val="1"/>
        <c:lblAlgn val="ctr"/>
        <c:lblOffset val="100"/>
        <c:noMultiLvlLbl val="0"/>
      </c:catAx>
      <c:valAx>
        <c:axId val="26457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7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1272"/>
        <c:axId val="264857544"/>
      </c:barChart>
      <c:catAx>
        <c:axId val="26485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544"/>
        <c:crosses val="autoZero"/>
        <c:auto val="1"/>
        <c:lblAlgn val="ctr"/>
        <c:lblOffset val="100"/>
        <c:noMultiLvlLbl val="0"/>
      </c:catAx>
      <c:valAx>
        <c:axId val="26485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5976"/>
        <c:axId val="264857936"/>
      </c:barChart>
      <c:catAx>
        <c:axId val="26485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936"/>
        <c:crosses val="autoZero"/>
        <c:auto val="1"/>
        <c:lblAlgn val="ctr"/>
        <c:lblOffset val="100"/>
        <c:noMultiLvlLbl val="0"/>
      </c:catAx>
      <c:valAx>
        <c:axId val="26485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4408"/>
        <c:axId val="264851664"/>
      </c:barChart>
      <c:catAx>
        <c:axId val="26485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1664"/>
        <c:crosses val="autoZero"/>
        <c:auto val="1"/>
        <c:lblAlgn val="ctr"/>
        <c:lblOffset val="100"/>
        <c:noMultiLvlLbl val="0"/>
      </c:catAx>
      <c:valAx>
        <c:axId val="26485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3624"/>
        <c:axId val="264852056"/>
      </c:barChart>
      <c:catAx>
        <c:axId val="26485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2056"/>
        <c:crosses val="autoZero"/>
        <c:auto val="1"/>
        <c:lblAlgn val="ctr"/>
        <c:lblOffset val="100"/>
        <c:noMultiLvlLbl val="0"/>
      </c:catAx>
      <c:valAx>
        <c:axId val="26485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5192"/>
        <c:axId val="264858720"/>
      </c:barChart>
      <c:catAx>
        <c:axId val="26485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8720"/>
        <c:crosses val="autoZero"/>
        <c:auto val="1"/>
        <c:lblAlgn val="ctr"/>
        <c:lblOffset val="100"/>
        <c:noMultiLvlLbl val="0"/>
      </c:catAx>
      <c:valAx>
        <c:axId val="2648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장경옥, ID : H1310115)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29일 15:46:09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1357.3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18.399999999999999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75.5</v>
      </c>
      <c r="G8" s="59">
        <f>'DRIs DATA 입력'!G8</f>
        <v>8.8000000000000007</v>
      </c>
      <c r="H8" s="59">
        <f>'DRIs DATA 입력'!H8</f>
        <v>15.7</v>
      </c>
      <c r="I8" s="46"/>
      <c r="J8" s="59" t="s">
        <v>216</v>
      </c>
      <c r="K8" s="59">
        <f>'DRIs DATA 입력'!K8</f>
        <v>3.7</v>
      </c>
      <c r="L8" s="59">
        <f>'DRIs DATA 입력'!L8</f>
        <v>11.1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310.5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10.199999999999999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253.2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1.1000000000000001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376.8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307.89999999999998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2253.6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2308.6999999999998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51.5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795.7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184.6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</row>
    <row r="3" spans="1:62">
      <c r="A3" s="162" t="s">
        <v>197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57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</row>
    <row r="4" spans="1:62">
      <c r="A4" s="159" t="s">
        <v>56</v>
      </c>
      <c r="B4" s="159"/>
      <c r="C4" s="159"/>
      <c r="D4" s="157"/>
      <c r="E4" s="163" t="s">
        <v>198</v>
      </c>
      <c r="F4" s="164"/>
      <c r="G4" s="164"/>
      <c r="H4" s="165"/>
      <c r="I4" s="157"/>
      <c r="J4" s="163" t="s">
        <v>199</v>
      </c>
      <c r="K4" s="164"/>
      <c r="L4" s="165"/>
      <c r="M4" s="157"/>
      <c r="N4" s="159" t="s">
        <v>200</v>
      </c>
      <c r="O4" s="159"/>
      <c r="P4" s="159"/>
      <c r="Q4" s="159"/>
      <c r="R4" s="159"/>
      <c r="S4" s="159"/>
      <c r="T4" s="157"/>
      <c r="U4" s="159" t="s">
        <v>201</v>
      </c>
      <c r="V4" s="159"/>
      <c r="W4" s="159"/>
      <c r="X4" s="159"/>
      <c r="Y4" s="159"/>
      <c r="Z4" s="159"/>
      <c r="AA4" s="157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</row>
    <row r="5" spans="1:62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</row>
    <row r="6" spans="1:62">
      <c r="A6" s="159" t="s">
        <v>56</v>
      </c>
      <c r="B6" s="159">
        <v>1940</v>
      </c>
      <c r="C6" s="159">
        <v>1357.3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70</v>
      </c>
      <c r="Q6" s="159">
        <v>0</v>
      </c>
      <c r="R6" s="159">
        <v>0</v>
      </c>
      <c r="S6" s="159">
        <v>48.2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18.399999999999999</v>
      </c>
      <c r="AA6" s="157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</row>
    <row r="7" spans="1:62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</row>
    <row r="8" spans="1:62">
      <c r="A8" s="157"/>
      <c r="B8" s="157"/>
      <c r="C8" s="157"/>
      <c r="D8" s="157"/>
      <c r="E8" s="159" t="s">
        <v>216</v>
      </c>
      <c r="F8" s="159">
        <v>75.5</v>
      </c>
      <c r="G8" s="159">
        <v>8.8000000000000007</v>
      </c>
      <c r="H8" s="159">
        <v>15.7</v>
      </c>
      <c r="I8" s="157"/>
      <c r="J8" s="159" t="s">
        <v>216</v>
      </c>
      <c r="K8" s="159">
        <v>3.7</v>
      </c>
      <c r="L8" s="159">
        <v>11.1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</row>
    <row r="9" spans="1:62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</row>
    <row r="10" spans="1:62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</row>
    <row r="11" spans="1:62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</row>
    <row r="12" spans="1:6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</row>
    <row r="13" spans="1:62">
      <c r="A13" s="161" t="s">
        <v>217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</row>
    <row r="14" spans="1:62">
      <c r="A14" s="159" t="s">
        <v>218</v>
      </c>
      <c r="B14" s="159"/>
      <c r="C14" s="159"/>
      <c r="D14" s="159"/>
      <c r="E14" s="159"/>
      <c r="F14" s="159"/>
      <c r="G14" s="157"/>
      <c r="H14" s="159" t="s">
        <v>219</v>
      </c>
      <c r="I14" s="159"/>
      <c r="J14" s="159"/>
      <c r="K14" s="159"/>
      <c r="L14" s="159"/>
      <c r="M14" s="159"/>
      <c r="N14" s="157"/>
      <c r="O14" s="159" t="s">
        <v>220</v>
      </c>
      <c r="P14" s="159"/>
      <c r="Q14" s="159"/>
      <c r="R14" s="159"/>
      <c r="S14" s="159"/>
      <c r="T14" s="159"/>
      <c r="U14" s="157"/>
      <c r="V14" s="159" t="s">
        <v>221</v>
      </c>
      <c r="W14" s="159"/>
      <c r="X14" s="159"/>
      <c r="Y14" s="159"/>
      <c r="Z14" s="159"/>
      <c r="AA14" s="159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</row>
    <row r="15" spans="1:62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</row>
    <row r="16" spans="1:62">
      <c r="A16" s="159" t="s">
        <v>222</v>
      </c>
      <c r="B16" s="159">
        <v>760</v>
      </c>
      <c r="C16" s="159">
        <v>1040</v>
      </c>
      <c r="D16" s="159">
        <v>0</v>
      </c>
      <c r="E16" s="159">
        <v>3000</v>
      </c>
      <c r="F16" s="159">
        <v>310.5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10.199999999999999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3.3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253.2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</row>
    <row r="17" spans="1:62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</row>
    <row r="18" spans="1:62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</row>
    <row r="19" spans="1:62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</row>
    <row r="20" spans="1:6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</row>
    <row r="21" spans="1:62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</row>
    <row r="22" spans="1:6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</row>
    <row r="23" spans="1:62">
      <c r="A23" s="161" t="s">
        <v>223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</row>
    <row r="24" spans="1:62">
      <c r="A24" s="159" t="s">
        <v>224</v>
      </c>
      <c r="B24" s="159"/>
      <c r="C24" s="159"/>
      <c r="D24" s="159"/>
      <c r="E24" s="159"/>
      <c r="F24" s="159"/>
      <c r="G24" s="157"/>
      <c r="H24" s="159" t="s">
        <v>225</v>
      </c>
      <c r="I24" s="159"/>
      <c r="J24" s="159"/>
      <c r="K24" s="159"/>
      <c r="L24" s="159"/>
      <c r="M24" s="159"/>
      <c r="N24" s="157"/>
      <c r="O24" s="159" t="s">
        <v>226</v>
      </c>
      <c r="P24" s="159"/>
      <c r="Q24" s="159"/>
      <c r="R24" s="159"/>
      <c r="S24" s="159"/>
      <c r="T24" s="159"/>
      <c r="U24" s="157"/>
      <c r="V24" s="159" t="s">
        <v>227</v>
      </c>
      <c r="W24" s="159"/>
      <c r="X24" s="159"/>
      <c r="Y24" s="159"/>
      <c r="Z24" s="159"/>
      <c r="AA24" s="159"/>
      <c r="AB24" s="157"/>
      <c r="AC24" s="159" t="s">
        <v>228</v>
      </c>
      <c r="AD24" s="159"/>
      <c r="AE24" s="159"/>
      <c r="AF24" s="159"/>
      <c r="AG24" s="159"/>
      <c r="AH24" s="159"/>
      <c r="AI24" s="157"/>
      <c r="AJ24" s="159" t="s">
        <v>229</v>
      </c>
      <c r="AK24" s="159"/>
      <c r="AL24" s="159"/>
      <c r="AM24" s="159"/>
      <c r="AN24" s="159"/>
      <c r="AO24" s="159"/>
      <c r="AP24" s="157"/>
      <c r="AQ24" s="159" t="s">
        <v>230</v>
      </c>
      <c r="AR24" s="159"/>
      <c r="AS24" s="159"/>
      <c r="AT24" s="159"/>
      <c r="AU24" s="159"/>
      <c r="AV24" s="159"/>
      <c r="AW24" s="157"/>
      <c r="AX24" s="159" t="s">
        <v>231</v>
      </c>
      <c r="AY24" s="159"/>
      <c r="AZ24" s="159"/>
      <c r="BA24" s="159"/>
      <c r="BB24" s="159"/>
      <c r="BC24" s="159"/>
      <c r="BD24" s="157"/>
      <c r="BE24" s="159" t="s">
        <v>232</v>
      </c>
      <c r="BF24" s="159"/>
      <c r="BG24" s="159"/>
      <c r="BH24" s="159"/>
      <c r="BI24" s="159"/>
      <c r="BJ24" s="159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90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1.1000000000000001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0.8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10.5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2.5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376.8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6.3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1.8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1.3</v>
      </c>
    </row>
    <row r="27" spans="1:6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</row>
    <row r="28" spans="1:6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</row>
    <row r="29" spans="1:62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</row>
    <row r="30" spans="1:6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</row>
    <row r="31" spans="1:62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</row>
    <row r="32" spans="1:6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</row>
    <row r="33" spans="1:68">
      <c r="A33" s="161" t="s">
        <v>234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159" t="s">
        <v>235</v>
      </c>
      <c r="B34" s="159"/>
      <c r="C34" s="159"/>
      <c r="D34" s="159"/>
      <c r="E34" s="159"/>
      <c r="F34" s="159"/>
      <c r="G34" s="157"/>
      <c r="H34" s="159" t="s">
        <v>236</v>
      </c>
      <c r="I34" s="159"/>
      <c r="J34" s="159"/>
      <c r="K34" s="159"/>
      <c r="L34" s="159"/>
      <c r="M34" s="159"/>
      <c r="N34" s="157"/>
      <c r="O34" s="159" t="s">
        <v>237</v>
      </c>
      <c r="P34" s="159"/>
      <c r="Q34" s="159"/>
      <c r="R34" s="159"/>
      <c r="S34" s="159"/>
      <c r="T34" s="159"/>
      <c r="U34" s="157"/>
      <c r="V34" s="159" t="s">
        <v>238</v>
      </c>
      <c r="W34" s="159"/>
      <c r="X34" s="159"/>
      <c r="Y34" s="159"/>
      <c r="Z34" s="159"/>
      <c r="AA34" s="159"/>
      <c r="AB34" s="157"/>
      <c r="AC34" s="159" t="s">
        <v>239</v>
      </c>
      <c r="AD34" s="159"/>
      <c r="AE34" s="159"/>
      <c r="AF34" s="159"/>
      <c r="AG34" s="159"/>
      <c r="AH34" s="159"/>
      <c r="AI34" s="157"/>
      <c r="AJ34" s="159" t="s">
        <v>240</v>
      </c>
      <c r="AK34" s="159"/>
      <c r="AL34" s="159"/>
      <c r="AM34" s="159"/>
      <c r="AN34" s="159"/>
      <c r="AO34" s="159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560</v>
      </c>
      <c r="C36" s="159">
        <v>800</v>
      </c>
      <c r="D36" s="159">
        <v>0</v>
      </c>
      <c r="E36" s="159">
        <v>2500</v>
      </c>
      <c r="F36" s="159">
        <v>307.89999999999998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819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2253.6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2308.6999999999998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51.5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108.1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</row>
    <row r="43" spans="1:68">
      <c r="A43" s="161" t="s">
        <v>241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</row>
    <row r="44" spans="1:68">
      <c r="A44" s="159" t="s">
        <v>242</v>
      </c>
      <c r="B44" s="159"/>
      <c r="C44" s="159"/>
      <c r="D44" s="159"/>
      <c r="E44" s="159"/>
      <c r="F44" s="159"/>
      <c r="G44" s="157"/>
      <c r="H44" s="159" t="s">
        <v>243</v>
      </c>
      <c r="I44" s="159"/>
      <c r="J44" s="159"/>
      <c r="K44" s="159"/>
      <c r="L44" s="159"/>
      <c r="M44" s="159"/>
      <c r="N44" s="157"/>
      <c r="O44" s="159" t="s">
        <v>244</v>
      </c>
      <c r="P44" s="159"/>
      <c r="Q44" s="159"/>
      <c r="R44" s="159"/>
      <c r="S44" s="159"/>
      <c r="T44" s="159"/>
      <c r="U44" s="157"/>
      <c r="V44" s="159" t="s">
        <v>245</v>
      </c>
      <c r="W44" s="159"/>
      <c r="X44" s="159"/>
      <c r="Y44" s="159"/>
      <c r="Z44" s="159"/>
      <c r="AA44" s="159"/>
      <c r="AB44" s="157"/>
      <c r="AC44" s="159" t="s">
        <v>246</v>
      </c>
      <c r="AD44" s="159"/>
      <c r="AE44" s="159"/>
      <c r="AF44" s="159"/>
      <c r="AG44" s="159"/>
      <c r="AH44" s="159"/>
      <c r="AI44" s="157"/>
      <c r="AJ44" s="159" t="s">
        <v>247</v>
      </c>
      <c r="AK44" s="159"/>
      <c r="AL44" s="159"/>
      <c r="AM44" s="159"/>
      <c r="AN44" s="159"/>
      <c r="AO44" s="159"/>
      <c r="AP44" s="157"/>
      <c r="AQ44" s="159" t="s">
        <v>248</v>
      </c>
      <c r="AR44" s="159"/>
      <c r="AS44" s="159"/>
      <c r="AT44" s="159"/>
      <c r="AU44" s="159"/>
      <c r="AV44" s="159"/>
      <c r="AW44" s="157"/>
      <c r="AX44" s="159" t="s">
        <v>249</v>
      </c>
      <c r="AY44" s="159"/>
      <c r="AZ44" s="159"/>
      <c r="BA44" s="159"/>
      <c r="BB44" s="159"/>
      <c r="BC44" s="159"/>
      <c r="BD44" s="157"/>
      <c r="BE44" s="159" t="s">
        <v>250</v>
      </c>
      <c r="BF44" s="159"/>
      <c r="BG44" s="159"/>
      <c r="BH44" s="159"/>
      <c r="BI44" s="159"/>
      <c r="BJ44" s="159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10.8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8.9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795.7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0.1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2.6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184.6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54.5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5" sqref="H1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71</v>
      </c>
      <c r="E2" s="156">
        <v>1357.3244999999999</v>
      </c>
      <c r="F2" s="156">
        <v>230.87325999999999</v>
      </c>
      <c r="G2" s="156">
        <v>26.931787</v>
      </c>
      <c r="H2" s="156">
        <v>16.851808999999999</v>
      </c>
      <c r="I2" s="156">
        <v>10.079979</v>
      </c>
      <c r="J2" s="156">
        <v>48.157204</v>
      </c>
      <c r="K2" s="156">
        <v>27.072801999999999</v>
      </c>
      <c r="L2" s="156">
        <v>21.084403999999999</v>
      </c>
      <c r="M2" s="156">
        <v>18.402844999999999</v>
      </c>
      <c r="N2" s="156">
        <v>2.8004785000000001</v>
      </c>
      <c r="O2" s="156">
        <v>10.349005999999999</v>
      </c>
      <c r="P2" s="156">
        <v>745.39940000000001</v>
      </c>
      <c r="Q2" s="156">
        <v>12.422803</v>
      </c>
      <c r="R2" s="156">
        <v>310.54680000000002</v>
      </c>
      <c r="S2" s="156">
        <v>50.331589999999998</v>
      </c>
      <c r="T2" s="156">
        <v>3122.5837000000001</v>
      </c>
      <c r="U2" s="156">
        <v>3.3336543999999999</v>
      </c>
      <c r="V2" s="156">
        <v>10.233983</v>
      </c>
      <c r="W2" s="156">
        <v>253.15651</v>
      </c>
      <c r="X2" s="156">
        <v>90.017340000000004</v>
      </c>
      <c r="Y2" s="156">
        <v>1.053013</v>
      </c>
      <c r="Z2" s="156">
        <v>0.81462544000000003</v>
      </c>
      <c r="AA2" s="156">
        <v>10.454459</v>
      </c>
      <c r="AB2" s="156">
        <v>2.4628906000000002</v>
      </c>
      <c r="AC2" s="156">
        <v>376.79244999999997</v>
      </c>
      <c r="AD2" s="156">
        <v>6.314997</v>
      </c>
      <c r="AE2" s="156">
        <v>1.8004855</v>
      </c>
      <c r="AF2" s="156">
        <v>1.3080666000000001</v>
      </c>
      <c r="AG2" s="156">
        <v>307.85494999999997</v>
      </c>
      <c r="AH2" s="156">
        <v>189.41228000000001</v>
      </c>
      <c r="AI2" s="156">
        <v>118.44266500000001</v>
      </c>
      <c r="AJ2" s="156">
        <v>819.01170000000002</v>
      </c>
      <c r="AK2" s="156">
        <v>2253.6113</v>
      </c>
      <c r="AL2" s="156">
        <v>51.452896000000003</v>
      </c>
      <c r="AM2" s="156">
        <v>2308.6696999999999</v>
      </c>
      <c r="AN2" s="156">
        <v>108.13262</v>
      </c>
      <c r="AO2" s="156">
        <v>10.808059999999999</v>
      </c>
      <c r="AP2" s="156">
        <v>7.9416595000000001</v>
      </c>
      <c r="AQ2" s="156">
        <v>2.8664005000000001</v>
      </c>
      <c r="AR2" s="156">
        <v>8.9492530000000006</v>
      </c>
      <c r="AS2" s="156">
        <v>795.66579999999999</v>
      </c>
      <c r="AT2" s="156">
        <v>5.3645476999999997E-2</v>
      </c>
      <c r="AU2" s="156">
        <v>2.5613830000000002</v>
      </c>
      <c r="AV2" s="156">
        <v>184.5762</v>
      </c>
      <c r="AW2" s="156">
        <v>54.524937000000001</v>
      </c>
      <c r="AX2" s="156">
        <v>9.7609290000000001E-2</v>
      </c>
      <c r="AY2" s="156">
        <v>0.73642890000000005</v>
      </c>
      <c r="AZ2" s="156">
        <v>142.57061999999999</v>
      </c>
      <c r="BA2" s="156">
        <v>25.414480000000001</v>
      </c>
      <c r="BB2" s="156">
        <v>6.7001276000000001</v>
      </c>
      <c r="BC2" s="156">
        <v>9.5728019999999994</v>
      </c>
      <c r="BD2" s="156">
        <v>9.1347009999999997</v>
      </c>
      <c r="BE2" s="156">
        <v>0.67176365999999998</v>
      </c>
      <c r="BF2" s="156">
        <v>2.907883</v>
      </c>
      <c r="BG2" s="156">
        <v>2.2897788000000001E-4</v>
      </c>
      <c r="BH2" s="156">
        <v>4.5473635999999998E-3</v>
      </c>
      <c r="BI2" s="156">
        <v>5.0901719999999996E-3</v>
      </c>
      <c r="BJ2" s="156">
        <v>3.9099038000000003E-2</v>
      </c>
      <c r="BK2" s="156">
        <v>1.7613684E-5</v>
      </c>
      <c r="BL2" s="156">
        <v>0.1595152</v>
      </c>
      <c r="BM2" s="156">
        <v>1.7007957</v>
      </c>
      <c r="BN2" s="156">
        <v>0.22902486999999999</v>
      </c>
      <c r="BO2" s="156">
        <v>19.397027999999999</v>
      </c>
      <c r="BP2" s="156">
        <v>3.2795996999999999</v>
      </c>
      <c r="BQ2" s="156">
        <v>5.8843822000000001</v>
      </c>
      <c r="BR2" s="156">
        <v>26.237696</v>
      </c>
      <c r="BS2" s="156">
        <v>16.10502</v>
      </c>
      <c r="BT2" s="156">
        <v>2.3573523000000001</v>
      </c>
      <c r="BU2" s="156">
        <v>0.28719956000000002</v>
      </c>
      <c r="BV2" s="156">
        <v>0.11841946</v>
      </c>
      <c r="BW2" s="156">
        <v>0.23539971000000001</v>
      </c>
      <c r="BX2" s="156">
        <v>0.84990339999999998</v>
      </c>
      <c r="BY2" s="156">
        <v>7.7272740000000006E-2</v>
      </c>
      <c r="BZ2" s="156">
        <v>7.6821029999999996E-4</v>
      </c>
      <c r="CA2" s="156">
        <v>0.39750020000000003</v>
      </c>
      <c r="CB2" s="156">
        <v>7.4129269999999997E-2</v>
      </c>
      <c r="CC2" s="156">
        <v>9.2288079999999995E-2</v>
      </c>
      <c r="CD2" s="156">
        <v>1.4158485999999999</v>
      </c>
      <c r="CE2" s="156">
        <v>8.6463380000000006E-2</v>
      </c>
      <c r="CF2" s="156">
        <v>0.48859047999999999</v>
      </c>
      <c r="CG2" s="156">
        <v>2.4750000000000001E-7</v>
      </c>
      <c r="CH2" s="156">
        <v>2.5674859000000001E-2</v>
      </c>
      <c r="CI2" s="156">
        <v>6.3704699999999996E-3</v>
      </c>
      <c r="CJ2" s="156">
        <v>2.9734422999999999</v>
      </c>
      <c r="CK2" s="156">
        <v>1.8165028E-2</v>
      </c>
      <c r="CL2" s="156">
        <v>2.2116134000000001</v>
      </c>
      <c r="CM2" s="156">
        <v>1.4357285</v>
      </c>
      <c r="CN2" s="156">
        <v>1677.7317</v>
      </c>
      <c r="CO2" s="156">
        <v>2934.9879999999998</v>
      </c>
      <c r="CP2" s="156">
        <v>1843.5709999999999</v>
      </c>
      <c r="CQ2" s="156">
        <v>682.65734999999995</v>
      </c>
      <c r="CR2" s="156">
        <v>352.71323000000001</v>
      </c>
      <c r="CS2" s="156">
        <v>321.91719999999998</v>
      </c>
      <c r="CT2" s="156">
        <v>1650.9637</v>
      </c>
      <c r="CU2" s="156">
        <v>1015.8326</v>
      </c>
      <c r="CV2" s="156">
        <v>943.75469999999996</v>
      </c>
      <c r="CW2" s="156">
        <v>1151.7420999999999</v>
      </c>
      <c r="CX2" s="156">
        <v>334.95425</v>
      </c>
      <c r="CY2" s="156">
        <v>2130.5906</v>
      </c>
      <c r="CZ2" s="156">
        <v>961.5498</v>
      </c>
      <c r="DA2" s="156">
        <v>2417.3027000000002</v>
      </c>
      <c r="DB2" s="156">
        <v>2356.625</v>
      </c>
      <c r="DC2" s="156">
        <v>3482.2988</v>
      </c>
      <c r="DD2" s="156">
        <v>5556.3559999999998</v>
      </c>
      <c r="DE2" s="156">
        <v>1250.5550000000001</v>
      </c>
      <c r="DF2" s="156">
        <v>2491.268</v>
      </c>
      <c r="DG2" s="156">
        <v>1330.4135000000001</v>
      </c>
      <c r="DH2" s="156">
        <v>113.29949999999999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25.414480000000001</v>
      </c>
      <c r="B6">
        <f>BB2</f>
        <v>6.7001276000000001</v>
      </c>
      <c r="C6">
        <f>BC2</f>
        <v>9.5728019999999994</v>
      </c>
      <c r="D6">
        <f>BD2</f>
        <v>9.1347009999999997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4" sqref="L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17921</v>
      </c>
      <c r="C2" s="56">
        <f ca="1">YEAR(TODAY())-YEAR(B2)+IF(TODAY()&gt;=DATE(YEAR(TODAY()),MONTH(B2),DAY(B2)),0,-1)</f>
        <v>72</v>
      </c>
      <c r="E2" s="52">
        <v>154</v>
      </c>
      <c r="F2" s="53" t="s">
        <v>39</v>
      </c>
      <c r="G2" s="52">
        <v>52.4</v>
      </c>
      <c r="H2" s="51" t="s">
        <v>41</v>
      </c>
      <c r="I2" s="69">
        <f>ROUND(G3/E3^2,1)</f>
        <v>22.1</v>
      </c>
    </row>
    <row r="3" spans="1:9">
      <c r="E3" s="51">
        <f>E2/100</f>
        <v>1.54</v>
      </c>
      <c r="F3" s="51" t="s">
        <v>40</v>
      </c>
      <c r="G3" s="51">
        <f>G2</f>
        <v>52.4</v>
      </c>
      <c r="H3" s="51" t="s">
        <v>41</v>
      </c>
      <c r="I3" s="69"/>
    </row>
    <row r="4" spans="1:9">
      <c r="A4" t="s">
        <v>273</v>
      </c>
    </row>
    <row r="5" spans="1:9">
      <c r="B5" s="60">
        <v>44187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장경옥, ID : H1310115)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2021년 01월 29일 15:46:09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44187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72</v>
      </c>
      <c r="G12" s="134"/>
      <c r="H12" s="134"/>
      <c r="I12" s="134"/>
      <c r="K12" s="125">
        <f>'개인정보 및 신체계측 입력'!E2</f>
        <v>154</v>
      </c>
      <c r="L12" s="126"/>
      <c r="M12" s="119">
        <f>'개인정보 및 신체계측 입력'!G2</f>
        <v>52.4</v>
      </c>
      <c r="N12" s="120"/>
      <c r="O12" s="115" t="s">
        <v>271</v>
      </c>
      <c r="P12" s="109"/>
      <c r="Q12" s="112">
        <f>'개인정보 및 신체계측 입력'!I2</f>
        <v>22.1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장경옥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75.5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8.8000000000000007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15.7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11.1</v>
      </c>
      <c r="L72" s="36" t="s">
        <v>53</v>
      </c>
      <c r="M72" s="36">
        <f>ROUND('DRIs DATA'!K8,1)</f>
        <v>3.7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41.4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85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90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166.67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38.49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150.24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108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2021-01-29T07:12:22Z</dcterms:modified>
</cp:coreProperties>
</file>