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<sst xmlns="http://schemas.openxmlformats.org/spreadsheetml/2006/main" count="692" uniqueCount="340">
  <si>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</si>
  <si>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</si>
  <si>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</si>
  <si>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</si>
  <si>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</si>
  <si>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</si>
  <si>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</si>
  <si>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</si>
  <si>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</si>
  <si>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</si>
  <si>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</si>
  <si>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</si>
  <si>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</si>
  <si>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</si>
  <si>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</si>
  <si>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</si>
  <si>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</si>
  <si>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</si>
  <si>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</si>
  <si>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</si>
  <si>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</si>
  <si>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</si>
  <si>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</si>
  <si>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</si>
  <si>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</si>
  <si>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</si>
  <si>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</si>
  <si>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</si>
  <si>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</si>
  <si>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</si>
  <si>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</si>
  <si>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</si>
  <si>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</si>
  <si>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</si>
  <si>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</si>
  <si>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</si>
  <si>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</si>
  <si>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</si>
  <si>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</si>
  <si>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</si>
  <si>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</si>
  <si>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</si>
  <si>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</si>
  <si>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</si>
  <si>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</si>
  <si>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</si>
  <si>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</si>
  <si>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</si>
  <si>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</si>
  <si>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</si>
  <si>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</si>
  <si>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</si>
  <si>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</si>
  <si>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</si>
  <si>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</si>
  <si>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</si>
  <si>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</si>
  <si>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</si>
  <si>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</si>
  <si>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</si>
  <si>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</si>
  <si>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</si>
  <si>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</si>
  <si>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</si>
  <si>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</si>
  <si>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</si>
  <si>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</si>
  <si>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</si>
  <si>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</si>
  <si>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</si>
  <si>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</si>
  <si>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</si>
  <si>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</si>
  <si>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</si>
  <si>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</si>
  <si>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</si>
  <si>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</si>
  <si>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</si>
  <si>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</si>
  <si>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</si>
  <si>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</si>
  <si>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</si>
  <si>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</si>
  <si>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</si>
  <si>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</si>
  <si>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</si>
  <si>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</si>
  <si>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</si>
  <si>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</si>
  <si>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</si>
  <si>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</si>
  <si>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</si>
  <si>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</si>
  <si>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</si>
  <si>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</si>
  <si>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</si>
  <si>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</si>
  <si>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</si>
  <si>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</si>
  <si>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</si>
  <si>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</si>
  <si>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</si>
  <si>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</si>
  <si>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</si>
  <si>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</si>
  <si>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</si>
  <si>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</si>
  <si>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</si>
  <si>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</si>
  <si>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</si>
  <si>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</si>
  <si>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</si>
  <si>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</si>
  <si>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</si>
  <si>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</si>
  <si>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</si>
  <si>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</si>
  <si>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</si>
  <si>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</si>
  <si>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</si>
  <si>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</si>
  <si>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</si>
  <si>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</si>
  <si>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</si>
  <si>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</si>
  <si>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</si>
  <si>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</si>
  <si>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</si>
  <si>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</si>
  <si>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</si>
  <si>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</si>
  <si>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</si>
  <si>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</si>
  <si>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</si>
  <si>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</si>
  <si>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</si>
  <si>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</si>
  <si>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</si>
  <si>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</si>
  <si>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</si>
  <si>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</si>
  <si>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</si>
  <si>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</si>
  <si>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</si>
  <si>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</si>
  <si>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</si>
  <si>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</si>
  <si>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</si>
  <si>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</si>
  <si>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</si>
  <si>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</si>
  <si>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</si>
  <si>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</si>
  <si>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</si>
  <si>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</si>
  <si>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</si>
  <si>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</si>
  <si>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</si>
  <si>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</si>
  <si>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</si>
  <si>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</si>
  <si>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</si>
  <si>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</si>
  <si>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</si>
  <si>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</si>
  <si>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</si>
  <si>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</si>
  <si>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</si>
  <si>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</si>
  <si>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</si>
  <si>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</si>
  <si>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</si>
  <si>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</si>
  <si>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</si>
  <si>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</si>
  <si>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</si>
  <si>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</si>
  <si>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</si>
  <si>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</si>
  <si>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</si>
  <si>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</si>
  <si>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</si>
  <si>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</si>
  <si>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</si>
  <si>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</si>
  <si>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</si>
  <si>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</si>
  <si>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</si>
  <si>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</si>
  <si>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</si>
  <si>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</si>
  <si>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</si>
  <si>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</si>
  <si>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</si>
  <si>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</si>
  <si>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</si>
  <si>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</si>
  <si>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</si>
  <si>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</si>
  <si>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</si>
  <si>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</si>
  <si>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</si>
  <si>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</si>
  <si>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</si>
  <si>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</si>
  <si>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</si>
  <si>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</si>
  <si>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</si>
  <si>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</si>
  <si>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</si>
  <si>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</si>
  <si>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</si>
  <si>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</si>
  <si>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</si>
  <si>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</si>
  <si>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</si>
  <si>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</si>
  <si>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</si>
  <si>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</si>
  <si>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</si>
  <si>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</si>
  <si>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</si>
  <si>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</si>
  <si>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</si>
  <si>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</si>
  <si>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</si>
  <si>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</si>
  <si>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</si>
  <si>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</si>
  <si>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</si>
  <si>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</si>
  <si>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</si>
  <si>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</si>
  <si>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</si>
  <si>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</si>
  <si>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</si>
  <si>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</si>
  <si>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</si>
  <si>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</si>
  <si>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</si>
  <si>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</si>
  <si>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</si>
  <si>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</si>
  <si>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</si>
  <si>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</si>
  <si>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</si>
  <si>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</si>
  <si>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</si>
  <si>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</si>
  <si>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</si>
  <si>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</si>
  <si>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</si>
  <si>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</si>
  <si>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</si>
  <si>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</si>
  <si>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</si>
  <si>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</si>
  <si>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</si>
  <si>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</si>
  <si>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</si>
  <si>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</si>
  <si>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</si>
  <si>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</si>
  <si>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</si>
  <si>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</si>
  <si>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</si>
  <si>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</si>
  <si>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</si>
  <si>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</si>
  <si>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</si>
  <si>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</si>
  <si>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</si>
  <si>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</si>
  <si>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</si>
  <si>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</si>
  <si>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</si>
  <si>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</si>
  <si>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</si>
  <si>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</si>
  <si>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</si>
  <si>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</si>
  <si>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</si>
  <si>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</si>
  <si>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</si>
  <si>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</si>
  <si>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</si>
  <si>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</si>
  <si>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</si>
  <si>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</si>
  <si>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</si>
  <si>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</si>
  <si>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</si>
  <si>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</si>
  <si>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</si>
  <si>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</si>
  <si>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</si>
  <si>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</si>
  <si>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</si>
  <si>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</si>
  <si>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</si>
  <si>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</si>
  <si>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</si>
  <si>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</si>
  <si>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</si>
  <si>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</si>
  <si>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</si>
  <si>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</si>
  <si>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</si>
  <si>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</si>
  <si>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</si>
  <si>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</si>
  <si>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</si>
  <si>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</si>
  <si>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</si>
  <si>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</si>
  <si>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</si>
  <si>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</si>
  <si>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</si>
  <si>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</si>
  <si>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</si>
  <si>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</si>
  <si>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</si>
  <si>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</si>
  <si>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</si>
  <si>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</si>
  <si>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</si>
  <si>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</si>
  <si>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(설문지 : FFQ 95문항 설문지, 사용자 : 유재희, ID : H1310124)</t>
  </si>
  <si>
    <t>2021년 11월 11일 08:51:57</t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</si>
  <si>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</si>
  <si>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</si>
  <si>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</si>
  <si>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</si>
  <si>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</si>
  <si>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</si>
  <si>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</si>
  <si>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</si>
  <si>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H1310124</t>
  </si>
  <si>
    <t>유재희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</si>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</sst>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70.113780000000006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4.7027574000000003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2.1993306000000001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1488.069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4073.6529999999998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702.09564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141.72945000000001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10.475595999999999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2381.4573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0.27985890000000002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2.8859140000000001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25.767659999999999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295.86153999999999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67.901929999999993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3.919</c:v>
                </c:pt>
                <c:pt idx="1">
                  <c:v>11.305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19.958580000000001</c:v>
                </c:pt>
                <c:pt idx="1">
                  <c:v>12.56073</c:v>
                </c:pt>
                <c:pt idx="2">
                  <c:v>13.849586499999999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509.25803000000002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17.802073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72.355000000000004</c:v>
                </c:pt>
                <c:pt idx="1">
                  <c:v>11.696</c:v>
                </c:pt>
                <c:pt idx="2">
                  <c:v>15.949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1990.076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178.92922999999999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1052.0693000000001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7.1808430000000003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4332.7550000000001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14.210264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1.6591317999999999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164.64760000000001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1.8649627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15.901002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1.6591317999999999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516.30579999999998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6.3219595000000002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유재희, ID : H1310124)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08:51:57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1940</v>
      </c>
      <c r="C6" s="59">
        <f>'DRIs DATA 입력'!C6</f>
        <v>1990.076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70.113780000000006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25.767659999999999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72.355000000000004</v>
      </c>
      <c r="G8" s="59">
        <f>'DRIs DATA 입력'!G8</f>
        <v>11.696</v>
      </c>
      <c r="H8" s="59">
        <f>'DRIs DATA 입력'!H8</f>
        <v>15.949</v>
      </c>
      <c r="I8" s="46"/>
      <c r="J8" s="59" t="s">
        <v>215</v>
      </c>
      <c r="K8" s="59">
        <f>'DRIs DATA 입력'!K8</f>
        <v>3.919</v>
      </c>
      <c r="L8" s="59">
        <f>'DRIs DATA 입력'!L8</f>
        <v>11.305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509.25803000000002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17.802073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7.1808430000000003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164.64760000000001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178.92922999999999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1.6257204999999999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1.8649627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15.901002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1.6591317999999999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516.30579999999998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6.3219595000000002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4.7027574000000003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2.1993306000000001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1052.0693000000001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1488.069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4332.7550000000001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4073.6529999999998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702.09564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141.72945000000001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14.210264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10.475595999999999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2381.4573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0.27985890000000002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2.8859140000000001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295.86153999999999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67.901929999999993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327</v>
      </c>
      <c r="G1" s="62" t="s">
        <v>311</v>
      </c>
      <c r="H1" s="61" t="s">
        <v>328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312</v>
      </c>
      <c r="K4" s="70"/>
      <c r="L4" s="71"/>
      <c r="N4" s="67" t="s">
        <v>315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317</v>
      </c>
      <c r="E5" s="65"/>
      <c r="F5" s="65" t="s">
        <v>314</v>
      </c>
      <c r="G5" s="65" t="s">
        <v>286</v>
      </c>
      <c r="H5" s="65" t="s">
        <v>315</v>
      </c>
      <c r="J5" s="65"/>
      <c r="K5" s="65" t="s">
        <v>304</v>
      </c>
      <c r="L5" s="65" t="s">
        <v>287</v>
      </c>
      <c r="N5" s="65"/>
      <c r="O5" s="65" t="s">
        <v>316</v>
      </c>
      <c r="P5" s="65" t="s">
        <v>277</v>
      </c>
      <c r="Q5" s="65" t="s">
        <v>284</v>
      </c>
      <c r="R5" s="65" t="s">
        <v>295</v>
      </c>
      <c r="S5" s="65" t="s">
        <v>317</v>
      </c>
      <c r="U5" s="65"/>
      <c r="V5" s="65" t="s">
        <v>316</v>
      </c>
      <c r="W5" s="65" t="s">
        <v>277</v>
      </c>
      <c r="X5" s="65" t="s">
        <v>284</v>
      </c>
      <c r="Y5" s="65" t="s">
        <v>295</v>
      </c>
      <c r="Z5" s="65" t="s">
        <v>317</v>
      </c>
    </row>
    <row r="6" spans="1:27" x14ac:dyDescent="0.3">
      <c r="A6" s="65" t="s">
        <v>278</v>
      </c>
      <c r="B6" s="65">
        <v>1940</v>
      </c>
      <c r="C6" s="65">
        <v>1990.076</v>
      </c>
      <c r="E6" s="65" t="s">
        <v>329</v>
      </c>
      <c r="F6" s="65">
        <v>55</v>
      </c>
      <c r="G6" s="65">
        <v>15</v>
      </c>
      <c r="H6" s="65">
        <v>7</v>
      </c>
      <c r="J6" s="65" t="s">
        <v>329</v>
      </c>
      <c r="K6" s="65">
        <v>0.1</v>
      </c>
      <c r="L6" s="65">
        <v>4</v>
      </c>
      <c r="N6" s="65" t="s">
        <v>330</v>
      </c>
      <c r="O6" s="65">
        <v>60</v>
      </c>
      <c r="P6" s="65">
        <v>70</v>
      </c>
      <c r="Q6" s="65">
        <v>0</v>
      </c>
      <c r="R6" s="65">
        <v>0</v>
      </c>
      <c r="S6" s="65">
        <v>70.113780000000006</v>
      </c>
      <c r="U6" s="65" t="s">
        <v>279</v>
      </c>
      <c r="V6" s="65">
        <v>0</v>
      </c>
      <c r="W6" s="65">
        <v>5</v>
      </c>
      <c r="X6" s="65">
        <v>20</v>
      </c>
      <c r="Y6" s="65">
        <v>0</v>
      </c>
      <c r="Z6" s="65">
        <v>25.767659999999999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72.355000000000004</v>
      </c>
      <c r="G8" s="65">
        <v>11.696</v>
      </c>
      <c r="H8" s="65">
        <v>15.949</v>
      </c>
      <c r="J8" s="65" t="s">
        <v>296</v>
      </c>
      <c r="K8" s="65">
        <v>3.919</v>
      </c>
      <c r="L8" s="65">
        <v>11.305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277</v>
      </c>
      <c r="D15" s="65" t="s">
        <v>284</v>
      </c>
      <c r="E15" s="65" t="s">
        <v>295</v>
      </c>
      <c r="F15" s="65" t="s">
        <v>317</v>
      </c>
      <c r="H15" s="65"/>
      <c r="I15" s="65" t="s">
        <v>316</v>
      </c>
      <c r="J15" s="65" t="s">
        <v>277</v>
      </c>
      <c r="K15" s="65" t="s">
        <v>284</v>
      </c>
      <c r="L15" s="65" t="s">
        <v>295</v>
      </c>
      <c r="M15" s="65" t="s">
        <v>317</v>
      </c>
      <c r="O15" s="65"/>
      <c r="P15" s="65" t="s">
        <v>316</v>
      </c>
      <c r="Q15" s="65" t="s">
        <v>277</v>
      </c>
      <c r="R15" s="65" t="s">
        <v>284</v>
      </c>
      <c r="S15" s="65" t="s">
        <v>295</v>
      </c>
      <c r="T15" s="65" t="s">
        <v>317</v>
      </c>
      <c r="V15" s="65"/>
      <c r="W15" s="65" t="s">
        <v>316</v>
      </c>
      <c r="X15" s="65" t="s">
        <v>277</v>
      </c>
      <c r="Y15" s="65" t="s">
        <v>284</v>
      </c>
      <c r="Z15" s="65" t="s">
        <v>295</v>
      </c>
      <c r="AA15" s="65" t="s">
        <v>317</v>
      </c>
    </row>
    <row r="16" spans="1:27" x14ac:dyDescent="0.3">
      <c r="A16" s="65" t="s">
        <v>299</v>
      </c>
      <c r="B16" s="65">
        <v>760</v>
      </c>
      <c r="C16" s="65">
        <v>1040</v>
      </c>
      <c r="D16" s="65">
        <v>0</v>
      </c>
      <c r="E16" s="65">
        <v>3000</v>
      </c>
      <c r="F16" s="65">
        <v>509.25803000000002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17.802073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7.1808430000000003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164.64760000000001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331</v>
      </c>
      <c r="W24" s="67"/>
      <c r="X24" s="67"/>
      <c r="Y24" s="67"/>
      <c r="Z24" s="67"/>
      <c r="AA24" s="67"/>
      <c r="AC24" s="67" t="s">
        <v>319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332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277</v>
      </c>
      <c r="D25" s="65" t="s">
        <v>284</v>
      </c>
      <c r="E25" s="65" t="s">
        <v>295</v>
      </c>
      <c r="F25" s="65" t="s">
        <v>317</v>
      </c>
      <c r="H25" s="65"/>
      <c r="I25" s="65" t="s">
        <v>316</v>
      </c>
      <c r="J25" s="65" t="s">
        <v>277</v>
      </c>
      <c r="K25" s="65" t="s">
        <v>284</v>
      </c>
      <c r="L25" s="65" t="s">
        <v>295</v>
      </c>
      <c r="M25" s="65" t="s">
        <v>317</v>
      </c>
      <c r="O25" s="65"/>
      <c r="P25" s="65" t="s">
        <v>316</v>
      </c>
      <c r="Q25" s="65" t="s">
        <v>277</v>
      </c>
      <c r="R25" s="65" t="s">
        <v>284</v>
      </c>
      <c r="S25" s="65" t="s">
        <v>295</v>
      </c>
      <c r="T25" s="65" t="s">
        <v>317</v>
      </c>
      <c r="V25" s="65"/>
      <c r="W25" s="65" t="s">
        <v>316</v>
      </c>
      <c r="X25" s="65" t="s">
        <v>277</v>
      </c>
      <c r="Y25" s="65" t="s">
        <v>284</v>
      </c>
      <c r="Z25" s="65" t="s">
        <v>295</v>
      </c>
      <c r="AA25" s="65" t="s">
        <v>317</v>
      </c>
      <c r="AC25" s="65"/>
      <c r="AD25" s="65" t="s">
        <v>316</v>
      </c>
      <c r="AE25" s="65" t="s">
        <v>277</v>
      </c>
      <c r="AF25" s="65" t="s">
        <v>284</v>
      </c>
      <c r="AG25" s="65" t="s">
        <v>295</v>
      </c>
      <c r="AH25" s="65" t="s">
        <v>317</v>
      </c>
      <c r="AJ25" s="65"/>
      <c r="AK25" s="65" t="s">
        <v>316</v>
      </c>
      <c r="AL25" s="65" t="s">
        <v>277</v>
      </c>
      <c r="AM25" s="65" t="s">
        <v>284</v>
      </c>
      <c r="AN25" s="65" t="s">
        <v>295</v>
      </c>
      <c r="AO25" s="65" t="s">
        <v>317</v>
      </c>
      <c r="AQ25" s="65"/>
      <c r="AR25" s="65" t="s">
        <v>316</v>
      </c>
      <c r="AS25" s="65" t="s">
        <v>277</v>
      </c>
      <c r="AT25" s="65" t="s">
        <v>284</v>
      </c>
      <c r="AU25" s="65" t="s">
        <v>295</v>
      </c>
      <c r="AV25" s="65" t="s">
        <v>317</v>
      </c>
      <c r="AX25" s="65"/>
      <c r="AY25" s="65" t="s">
        <v>316</v>
      </c>
      <c r="AZ25" s="65" t="s">
        <v>277</v>
      </c>
      <c r="BA25" s="65" t="s">
        <v>284</v>
      </c>
      <c r="BB25" s="65" t="s">
        <v>295</v>
      </c>
      <c r="BC25" s="65" t="s">
        <v>317</v>
      </c>
      <c r="BE25" s="65"/>
      <c r="BF25" s="65" t="s">
        <v>316</v>
      </c>
      <c r="BG25" s="65" t="s">
        <v>277</v>
      </c>
      <c r="BH25" s="65" t="s">
        <v>284</v>
      </c>
      <c r="BI25" s="65" t="s">
        <v>295</v>
      </c>
      <c r="BJ25" s="65" t="s">
        <v>317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178.92922999999999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1.6257204999999999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1.8649627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15.901002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1.6591317999999999</v>
      </c>
      <c r="AJ26" s="65" t="s">
        <v>306</v>
      </c>
      <c r="AK26" s="65">
        <v>450</v>
      </c>
      <c r="AL26" s="65">
        <v>550</v>
      </c>
      <c r="AM26" s="65">
        <v>0</v>
      </c>
      <c r="AN26" s="65">
        <v>1000</v>
      </c>
      <c r="AO26" s="65">
        <v>516.30579999999998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6.3219595000000002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4.7027574000000003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2.1993306000000001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316</v>
      </c>
      <c r="C35" s="65" t="s">
        <v>277</v>
      </c>
      <c r="D35" s="65" t="s">
        <v>284</v>
      </c>
      <c r="E35" s="65" t="s">
        <v>295</v>
      </c>
      <c r="F35" s="65" t="s">
        <v>317</v>
      </c>
      <c r="H35" s="65"/>
      <c r="I35" s="65" t="s">
        <v>316</v>
      </c>
      <c r="J35" s="65" t="s">
        <v>277</v>
      </c>
      <c r="K35" s="65" t="s">
        <v>284</v>
      </c>
      <c r="L35" s="65" t="s">
        <v>295</v>
      </c>
      <c r="M35" s="65" t="s">
        <v>317</v>
      </c>
      <c r="O35" s="65"/>
      <c r="P35" s="65" t="s">
        <v>316</v>
      </c>
      <c r="Q35" s="65" t="s">
        <v>277</v>
      </c>
      <c r="R35" s="65" t="s">
        <v>284</v>
      </c>
      <c r="S35" s="65" t="s">
        <v>295</v>
      </c>
      <c r="T35" s="65" t="s">
        <v>317</v>
      </c>
      <c r="V35" s="65"/>
      <c r="W35" s="65" t="s">
        <v>316</v>
      </c>
      <c r="X35" s="65" t="s">
        <v>277</v>
      </c>
      <c r="Y35" s="65" t="s">
        <v>284</v>
      </c>
      <c r="Z35" s="65" t="s">
        <v>295</v>
      </c>
      <c r="AA35" s="65" t="s">
        <v>317</v>
      </c>
      <c r="AC35" s="65"/>
      <c r="AD35" s="65" t="s">
        <v>316</v>
      </c>
      <c r="AE35" s="65" t="s">
        <v>277</v>
      </c>
      <c r="AF35" s="65" t="s">
        <v>284</v>
      </c>
      <c r="AG35" s="65" t="s">
        <v>295</v>
      </c>
      <c r="AH35" s="65" t="s">
        <v>317</v>
      </c>
      <c r="AJ35" s="65"/>
      <c r="AK35" s="65" t="s">
        <v>316</v>
      </c>
      <c r="AL35" s="65" t="s">
        <v>277</v>
      </c>
      <c r="AM35" s="65" t="s">
        <v>284</v>
      </c>
      <c r="AN35" s="65" t="s">
        <v>295</v>
      </c>
      <c r="AO35" s="65" t="s">
        <v>317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2500</v>
      </c>
      <c r="F36" s="65">
        <v>1052.0693000000001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1488.069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4332.7550000000001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4073.6529999999998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702.09564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141.72945000000001</v>
      </c>
    </row>
    <row r="43" spans="1:68" x14ac:dyDescent="0.3">
      <c r="A43" s="66" t="s">
        <v>334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277</v>
      </c>
      <c r="D45" s="65" t="s">
        <v>284</v>
      </c>
      <c r="E45" s="65" t="s">
        <v>295</v>
      </c>
      <c r="F45" s="65" t="s">
        <v>317</v>
      </c>
      <c r="H45" s="65"/>
      <c r="I45" s="65" t="s">
        <v>316</v>
      </c>
      <c r="J45" s="65" t="s">
        <v>277</v>
      </c>
      <c r="K45" s="65" t="s">
        <v>284</v>
      </c>
      <c r="L45" s="65" t="s">
        <v>295</v>
      </c>
      <c r="M45" s="65" t="s">
        <v>317</v>
      </c>
      <c r="O45" s="65"/>
      <c r="P45" s="65" t="s">
        <v>316</v>
      </c>
      <c r="Q45" s="65" t="s">
        <v>277</v>
      </c>
      <c r="R45" s="65" t="s">
        <v>284</v>
      </c>
      <c r="S45" s="65" t="s">
        <v>295</v>
      </c>
      <c r="T45" s="65" t="s">
        <v>317</v>
      </c>
      <c r="V45" s="65"/>
      <c r="W45" s="65" t="s">
        <v>316</v>
      </c>
      <c r="X45" s="65" t="s">
        <v>277</v>
      </c>
      <c r="Y45" s="65" t="s">
        <v>284</v>
      </c>
      <c r="Z45" s="65" t="s">
        <v>295</v>
      </c>
      <c r="AA45" s="65" t="s">
        <v>317</v>
      </c>
      <c r="AC45" s="65"/>
      <c r="AD45" s="65" t="s">
        <v>316</v>
      </c>
      <c r="AE45" s="65" t="s">
        <v>277</v>
      </c>
      <c r="AF45" s="65" t="s">
        <v>284</v>
      </c>
      <c r="AG45" s="65" t="s">
        <v>295</v>
      </c>
      <c r="AH45" s="65" t="s">
        <v>317</v>
      </c>
      <c r="AJ45" s="65"/>
      <c r="AK45" s="65" t="s">
        <v>316</v>
      </c>
      <c r="AL45" s="65" t="s">
        <v>277</v>
      </c>
      <c r="AM45" s="65" t="s">
        <v>284</v>
      </c>
      <c r="AN45" s="65" t="s">
        <v>295</v>
      </c>
      <c r="AO45" s="65" t="s">
        <v>317</v>
      </c>
      <c r="AQ45" s="65"/>
      <c r="AR45" s="65" t="s">
        <v>316</v>
      </c>
      <c r="AS45" s="65" t="s">
        <v>277</v>
      </c>
      <c r="AT45" s="65" t="s">
        <v>284</v>
      </c>
      <c r="AU45" s="65" t="s">
        <v>295</v>
      </c>
      <c r="AV45" s="65" t="s">
        <v>317</v>
      </c>
      <c r="AX45" s="65"/>
      <c r="AY45" s="65" t="s">
        <v>316</v>
      </c>
      <c r="AZ45" s="65" t="s">
        <v>277</v>
      </c>
      <c r="BA45" s="65" t="s">
        <v>284</v>
      </c>
      <c r="BB45" s="65" t="s">
        <v>295</v>
      </c>
      <c r="BC45" s="65" t="s">
        <v>317</v>
      </c>
      <c r="BE45" s="65"/>
      <c r="BF45" s="65" t="s">
        <v>316</v>
      </c>
      <c r="BG45" s="65" t="s">
        <v>277</v>
      </c>
      <c r="BH45" s="65" t="s">
        <v>284</v>
      </c>
      <c r="BI45" s="65" t="s">
        <v>295</v>
      </c>
      <c r="BJ45" s="65" t="s">
        <v>317</v>
      </c>
    </row>
    <row r="46" spans="1:68" x14ac:dyDescent="0.3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14.210264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10.475595999999999</v>
      </c>
      <c r="O46" s="65" t="s">
        <v>336</v>
      </c>
      <c r="P46" s="65">
        <v>970</v>
      </c>
      <c r="Q46" s="65">
        <v>800</v>
      </c>
      <c r="R46" s="65">
        <v>480</v>
      </c>
      <c r="S46" s="65">
        <v>10000</v>
      </c>
      <c r="T46" s="65">
        <v>2381.4573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0.27985890000000002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2.8859140000000001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295.86153999999999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67.901929999999993</v>
      </c>
      <c r="AX46" s="65" t="s">
        <v>310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339</v>
      </c>
      <c r="D2" s="61">
        <v>85</v>
      </c>
      <c r="E2" s="61">
        <v>1990.076</v>
      </c>
      <c r="F2" s="61">
        <v>318.08089999999999</v>
      </c>
      <c r="G2" s="61">
        <v>51.417617999999997</v>
      </c>
      <c r="H2" s="61">
        <v>24.472549999999998</v>
      </c>
      <c r="I2" s="61">
        <v>26.945067999999999</v>
      </c>
      <c r="J2" s="61">
        <v>70.113780000000006</v>
      </c>
      <c r="K2" s="61">
        <v>37.461337999999998</v>
      </c>
      <c r="L2" s="61">
        <v>32.652439999999999</v>
      </c>
      <c r="M2" s="61">
        <v>25.767659999999999</v>
      </c>
      <c r="N2" s="61">
        <v>2.2866711999999998</v>
      </c>
      <c r="O2" s="61">
        <v>12.136759</v>
      </c>
      <c r="P2" s="61">
        <v>1740.0891999999999</v>
      </c>
      <c r="Q2" s="61">
        <v>23.898</v>
      </c>
      <c r="R2" s="61">
        <v>509.25803000000002</v>
      </c>
      <c r="S2" s="61">
        <v>221.13068999999999</v>
      </c>
      <c r="T2" s="61">
        <v>3457.5286000000001</v>
      </c>
      <c r="U2" s="61">
        <v>7.1808430000000003</v>
      </c>
      <c r="V2" s="61">
        <v>17.802073</v>
      </c>
      <c r="W2" s="61">
        <v>164.64760000000001</v>
      </c>
      <c r="X2" s="61">
        <v>178.92922999999999</v>
      </c>
      <c r="Y2" s="61">
        <v>1.6257204999999999</v>
      </c>
      <c r="Z2" s="61">
        <v>1.8649627</v>
      </c>
      <c r="AA2" s="61">
        <v>15.901002</v>
      </c>
      <c r="AB2" s="61">
        <v>1.6591317999999999</v>
      </c>
      <c r="AC2" s="61">
        <v>516.30579999999998</v>
      </c>
      <c r="AD2" s="61">
        <v>6.3219595000000002</v>
      </c>
      <c r="AE2" s="61">
        <v>4.7027574000000003</v>
      </c>
      <c r="AF2" s="61">
        <v>2.1993306000000001</v>
      </c>
      <c r="AG2" s="61">
        <v>1052.0693000000001</v>
      </c>
      <c r="AH2" s="61">
        <v>301.15802000000002</v>
      </c>
      <c r="AI2" s="61">
        <v>750.91129999999998</v>
      </c>
      <c r="AJ2" s="61">
        <v>1488.069</v>
      </c>
      <c r="AK2" s="61">
        <v>4332.7550000000001</v>
      </c>
      <c r="AL2" s="61">
        <v>702.09564</v>
      </c>
      <c r="AM2" s="61">
        <v>4073.6529999999998</v>
      </c>
      <c r="AN2" s="61">
        <v>141.72945000000001</v>
      </c>
      <c r="AO2" s="61">
        <v>14.210264</v>
      </c>
      <c r="AP2" s="61">
        <v>11.693960000000001</v>
      </c>
      <c r="AQ2" s="61">
        <v>2.5163047000000001</v>
      </c>
      <c r="AR2" s="61">
        <v>10.475595999999999</v>
      </c>
      <c r="AS2" s="61">
        <v>2381.4573</v>
      </c>
      <c r="AT2" s="61">
        <v>0.27985890000000002</v>
      </c>
      <c r="AU2" s="61">
        <v>2.8859140000000001</v>
      </c>
      <c r="AV2" s="61">
        <v>295.86153999999999</v>
      </c>
      <c r="AW2" s="61">
        <v>67.901929999999993</v>
      </c>
      <c r="AX2" s="61">
        <v>0.25419556999999998</v>
      </c>
      <c r="AY2" s="61">
        <v>0.72314460000000003</v>
      </c>
      <c r="AZ2" s="61">
        <v>249.96678</v>
      </c>
      <c r="BA2" s="61">
        <v>46.371665999999998</v>
      </c>
      <c r="BB2" s="61">
        <v>19.958580000000001</v>
      </c>
      <c r="BC2" s="61">
        <v>12.56073</v>
      </c>
      <c r="BD2" s="61">
        <v>13.849586499999999</v>
      </c>
      <c r="BE2" s="61">
        <v>1.1975241000000001</v>
      </c>
      <c r="BF2" s="61">
        <v>8.051679</v>
      </c>
      <c r="BG2" s="61">
        <v>1.1101958E-2</v>
      </c>
      <c r="BH2" s="61">
        <v>0.16685131</v>
      </c>
      <c r="BI2" s="61">
        <v>0.12477476999999999</v>
      </c>
      <c r="BJ2" s="61">
        <v>0.37483781999999999</v>
      </c>
      <c r="BK2" s="61">
        <v>8.5399680000000004E-4</v>
      </c>
      <c r="BL2" s="61">
        <v>0.63912815000000001</v>
      </c>
      <c r="BM2" s="61">
        <v>3.5099735000000001</v>
      </c>
      <c r="BN2" s="61">
        <v>0.66616684000000004</v>
      </c>
      <c r="BO2" s="61">
        <v>39.215266999999997</v>
      </c>
      <c r="BP2" s="61">
        <v>5.5984014999999996</v>
      </c>
      <c r="BQ2" s="61">
        <v>13.234657</v>
      </c>
      <c r="BR2" s="61">
        <v>44.736877</v>
      </c>
      <c r="BS2" s="61">
        <v>24.038340000000002</v>
      </c>
      <c r="BT2" s="61">
        <v>7.2388944999999998</v>
      </c>
      <c r="BU2" s="61">
        <v>1.1513864E-2</v>
      </c>
      <c r="BV2" s="61">
        <v>1.0253590999999999E-2</v>
      </c>
      <c r="BW2" s="61">
        <v>0.48856645999999998</v>
      </c>
      <c r="BX2" s="61">
        <v>0.63944659999999998</v>
      </c>
      <c r="BY2" s="61">
        <v>0.15150754</v>
      </c>
      <c r="BZ2" s="61">
        <v>1.0189541E-4</v>
      </c>
      <c r="CA2" s="61">
        <v>0.71146790000000004</v>
      </c>
      <c r="CB2" s="61">
        <v>8.8745200000000003E-3</v>
      </c>
      <c r="CC2" s="61">
        <v>9.4178289999999998E-2</v>
      </c>
      <c r="CD2" s="61">
        <v>0.66929066000000004</v>
      </c>
      <c r="CE2" s="61">
        <v>9.347039E-2</v>
      </c>
      <c r="CF2" s="61">
        <v>2.0678159000000002E-2</v>
      </c>
      <c r="CG2" s="61">
        <v>2.4750000000000001E-7</v>
      </c>
      <c r="CH2" s="61">
        <v>1.5615792E-2</v>
      </c>
      <c r="CI2" s="61">
        <v>1.2664964999999999E-3</v>
      </c>
      <c r="CJ2" s="61">
        <v>1.3914626999999999</v>
      </c>
      <c r="CK2" s="61">
        <v>1.6895493000000001E-2</v>
      </c>
      <c r="CL2" s="61">
        <v>0.35992277</v>
      </c>
      <c r="CM2" s="61">
        <v>2.3207201999999998</v>
      </c>
      <c r="CN2" s="61">
        <v>2507.2006999999999</v>
      </c>
      <c r="CO2" s="61">
        <v>4545.2627000000002</v>
      </c>
      <c r="CP2" s="61">
        <v>2582.4385000000002</v>
      </c>
      <c r="CQ2" s="61">
        <v>949.4357</v>
      </c>
      <c r="CR2" s="61">
        <v>340.36716000000001</v>
      </c>
      <c r="CS2" s="61">
        <v>674.15704000000005</v>
      </c>
      <c r="CT2" s="61">
        <v>2493.2755999999999</v>
      </c>
      <c r="CU2" s="61">
        <v>1807.1023</v>
      </c>
      <c r="CV2" s="61">
        <v>2198.7103999999999</v>
      </c>
      <c r="CW2" s="61">
        <v>1919.2635</v>
      </c>
      <c r="CX2" s="61">
        <v>557.69653000000005</v>
      </c>
      <c r="CY2" s="61">
        <v>2960.2584999999999</v>
      </c>
      <c r="CZ2" s="61">
        <v>1817.1777</v>
      </c>
      <c r="DA2" s="61">
        <v>3327.73</v>
      </c>
      <c r="DB2" s="61">
        <v>2896.6262000000002</v>
      </c>
      <c r="DC2" s="61">
        <v>5533.1850000000004</v>
      </c>
      <c r="DD2" s="61">
        <v>9209.5030000000006</v>
      </c>
      <c r="DE2" s="61">
        <v>1465.6346000000001</v>
      </c>
      <c r="DF2" s="61">
        <v>4419.3676999999998</v>
      </c>
      <c r="DG2" s="61">
        <v>2273.7975999999999</v>
      </c>
      <c r="DH2" s="61">
        <v>41.378590000000003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46.371665999999998</v>
      </c>
      <c r="B6">
        <f>BB2</f>
        <v>19.958580000000001</v>
      </c>
      <c r="C6">
        <f>BC2</f>
        <v>12.56073</v>
      </c>
      <c r="D6">
        <f>BD2</f>
        <v>13.849586499999999</v>
      </c>
    </row>
    <row r="7" spans="1:113" x14ac:dyDescent="0.3">
      <c r="B7">
        <f>ROUND(B6/MAX($B$6,$C$6,$D$6),1)</f>
        <v>1</v>
      </c>
      <c r="C7">
        <f>ROUND(C6/MAX($B$6,$C$6,$D$6),1)</f>
        <v>0.6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13131</v>
      </c>
      <c r="C2" s="56">
        <f ca="1">YEAR(TODAY())-YEAR(B2)+IF(TODAY()&gt;=DATE(YEAR(TODAY()),MONTH(B2),DAY(B2)),0,-1)</f>
        <v>85</v>
      </c>
      <c r="E2" s="52">
        <v>150.30000000000001</v>
      </c>
      <c r="F2" s="53" t="s">
        <v>275</v>
      </c>
      <c r="G2" s="52">
        <v>55.5</v>
      </c>
      <c r="H2" s="51" t="s">
        <v>40</v>
      </c>
      <c r="I2" s="72">
        <f>ROUND(G3/E3^2,1)</f>
        <v>24.6</v>
      </c>
    </row>
    <row r="3" spans="1:9" x14ac:dyDescent="0.3">
      <c r="E3" s="51">
        <f>E2/100</f>
        <v>1.5030000000000001</v>
      </c>
      <c r="F3" s="51" t="s">
        <v>39</v>
      </c>
      <c r="G3" s="51">
        <f>G2</f>
        <v>55.5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유재희, ID : H1310124)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08:51:57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44252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85</v>
      </c>
      <c r="G12" s="94"/>
      <c r="H12" s="94"/>
      <c r="I12" s="94"/>
      <c r="K12" s="123">
        <f>'개인정보 및 신체계측 입력'!E2</f>
        <v>150.30000000000001</v>
      </c>
      <c r="L12" s="124"/>
      <c r="M12" s="117">
        <f>'개인정보 및 신체계측 입력'!G2</f>
        <v>55.5</v>
      </c>
      <c r="N12" s="118"/>
      <c r="O12" s="113" t="s">
        <v>270</v>
      </c>
      <c r="P12" s="107"/>
      <c r="Q12" s="90">
        <f>'개인정보 및 신체계측 입력'!I2</f>
        <v>24.6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유재희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72.355000000000004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11.696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15.949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11.3</v>
      </c>
      <c r="L72" s="36" t="s">
        <v>52</v>
      </c>
      <c r="M72" s="36">
        <f>ROUND('DRIs DATA'!K8,1)</f>
        <v>3.9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67.900000000000006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148.35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178.93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110.61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131.51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288.85000000000002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142.1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2021-11-11T00:30:37Z</dcterms:modified>
</cp:coreProperties>
</file>