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<sst xmlns="http://schemas.openxmlformats.org/spreadsheetml/2006/main" count="692" uniqueCount="341">
  <si>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</si>
  <si>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</si>
  <si>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</si>
  <si>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</si>
  <si>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</si>
  <si>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</si>
  <si>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</si>
  <si>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</si>
  <si>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</si>
  <si>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</si>
  <si>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</si>
  <si>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</si>
  <si>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</si>
  <si>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</si>
  <si>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</si>
  <si>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</si>
  <si>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</si>
  <si>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</si>
  <si>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</si>
  <si>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</si>
  <si>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</si>
  <si>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</si>
  <si>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</si>
  <si>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</si>
  <si>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</si>
  <si>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</si>
  <si>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</si>
  <si>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</si>
  <si>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</si>
  <si>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</si>
  <si>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</si>
  <si>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</si>
  <si>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</si>
  <si>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</si>
  <si>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</si>
  <si>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</si>
  <si>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</si>
  <si>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</si>
  <si>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</si>
  <si>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</si>
  <si>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</si>
  <si>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</si>
  <si>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</si>
  <si>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</si>
  <si>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</si>
  <si>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</si>
  <si>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</si>
  <si>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</si>
  <si>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</si>
  <si>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</si>
  <si>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</si>
  <si>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</si>
  <si>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</si>
  <si>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</si>
  <si>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</si>
  <si>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</si>
  <si>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</si>
  <si>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</si>
  <si>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</si>
  <si>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</si>
  <si>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</si>
  <si>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</si>
  <si>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</si>
  <si>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</si>
  <si>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</si>
  <si>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</si>
  <si>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</si>
  <si>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</si>
  <si>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</si>
  <si>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</si>
  <si>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</si>
  <si>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</si>
  <si>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</si>
  <si>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</si>
  <si>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</si>
  <si>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</si>
  <si>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</si>
  <si>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</si>
  <si>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</si>
  <si>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</si>
  <si>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</si>
  <si>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</si>
  <si>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</si>
  <si>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</si>
  <si>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</si>
  <si>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</si>
  <si>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</si>
  <si>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</si>
  <si>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</si>
  <si>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</si>
  <si>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</si>
  <si>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</si>
  <si>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</si>
  <si>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</si>
  <si>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</si>
  <si>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</si>
  <si>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</si>
  <si>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</si>
  <si>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</si>
  <si>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</si>
  <si>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</si>
  <si>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</si>
  <si>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</si>
  <si>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</si>
  <si>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</si>
  <si>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</si>
  <si>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</si>
  <si>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</si>
  <si>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</si>
  <si>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</si>
  <si>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</si>
  <si>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</si>
  <si>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</si>
  <si>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</si>
  <si>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</si>
  <si>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</si>
  <si>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</si>
  <si>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</si>
  <si>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</si>
  <si>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</si>
  <si>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</si>
  <si>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</si>
  <si>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</si>
  <si>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</si>
  <si>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</si>
  <si>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</si>
  <si>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</si>
  <si>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</si>
  <si>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</si>
  <si>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</si>
  <si>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</si>
  <si>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</si>
  <si>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</si>
  <si>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</si>
  <si>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</si>
  <si>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</si>
  <si>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</si>
  <si>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</si>
  <si>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</si>
  <si>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</si>
  <si>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</si>
  <si>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</si>
  <si>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</si>
  <si>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</si>
  <si>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</si>
  <si>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</si>
  <si>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</si>
  <si>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</si>
  <si>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</si>
  <si>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</si>
  <si>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</si>
  <si>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</si>
  <si>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</si>
  <si>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</si>
  <si>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</si>
  <si>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</si>
  <si>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</si>
  <si>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</si>
  <si>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</si>
  <si>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</si>
  <si>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</si>
  <si>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</si>
  <si>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</si>
  <si>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</si>
  <si>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</si>
  <si>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</si>
  <si>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</si>
  <si>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</si>
  <si>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</si>
  <si>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</si>
  <si>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</si>
  <si>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</si>
  <si>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</si>
  <si>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</si>
  <si>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</si>
  <si>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</si>
  <si>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</si>
  <si>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</si>
  <si>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</si>
  <si>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</si>
  <si>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</si>
  <si>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</si>
  <si>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</si>
  <si>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</si>
  <si>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</si>
  <si>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</si>
  <si>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</si>
  <si>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</si>
  <si>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</si>
  <si>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</si>
  <si>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</si>
  <si>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</si>
  <si>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</si>
  <si>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</si>
  <si>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</si>
  <si>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</si>
  <si>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</si>
  <si>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</si>
  <si>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</si>
  <si>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</si>
  <si>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</si>
  <si>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</si>
  <si>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</si>
  <si>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</si>
  <si>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</si>
  <si>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</si>
  <si>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</si>
  <si>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</si>
  <si>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</si>
  <si>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</si>
  <si>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</si>
  <si>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</si>
  <si>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</si>
  <si>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</si>
  <si>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</si>
  <si>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</si>
  <si>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</si>
  <si>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</si>
  <si>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</si>
  <si>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</si>
  <si>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</si>
  <si>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</si>
  <si>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</si>
  <si>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</si>
  <si>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</si>
  <si>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</si>
  <si>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</si>
  <si>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</si>
  <si>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</si>
  <si>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</si>
  <si>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</si>
  <si>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</si>
  <si>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</si>
  <si>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</si>
  <si>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</si>
  <si>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</si>
  <si>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</si>
  <si>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</si>
  <si>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</si>
  <si>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</si>
  <si>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</si>
  <si>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</si>
  <si>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</si>
  <si>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</si>
  <si>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</si>
  <si>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</si>
  <si>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</si>
  <si>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</si>
  <si>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</si>
  <si>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</si>
  <si>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</si>
  <si>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</si>
  <si>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</si>
  <si>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</si>
  <si>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</si>
  <si>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</si>
  <si>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</si>
  <si>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</si>
  <si>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</si>
  <si>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</si>
  <si>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</si>
  <si>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</si>
  <si>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</si>
  <si>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</si>
  <si>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</si>
  <si>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</si>
  <si>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</si>
  <si>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</si>
  <si>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</si>
  <si>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</si>
  <si>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</si>
  <si>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</si>
  <si>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</si>
  <si>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</si>
  <si>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</si>
  <si>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</si>
  <si>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</si>
  <si>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</si>
  <si>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</si>
  <si>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</si>
  <si>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</si>
  <si>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</si>
  <si>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</si>
  <si>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</si>
  <si>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</si>
  <si>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</si>
  <si>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</si>
  <si>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</si>
  <si>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</si>
  <si>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</si>
  <si>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</si>
  <si>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</si>
  <si>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</si>
  <si>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</si>
  <si>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</si>
  <si>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</si>
  <si>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</si>
  <si>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</si>
  <si>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</si>
  <si>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</si>
  <si>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</si>
  <si>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</si>
  <si>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</si>
  <si>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</si>
  <si>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</si>
  <si>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</si>
  <si>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</si>
  <si>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</si>
  <si>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</si>
  <si>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</si>
  <si>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</si>
  <si>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</si>
  <si>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</si>
  <si>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</si>
  <si>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</si>
  <si>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</si>
  <si>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</si>
  <si>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</si>
  <si>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</si>
  <si>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</si>
  <si>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</si>
  <si>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</si>
  <si>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나트륨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</si>
  <si>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</si>
  <si>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</si>
  <si>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</si>
  <si>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</si>
  <si>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</si>
  <si>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</si>
  <si>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</si>
  <si>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</si>
  <si>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</si>
  <si>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</si>
  <si>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</si>
  <si>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</si>
  <si>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F</t>
  </si>
  <si>
    <t>(설문지 : FFQ 95문항 설문지, 사용자 : 서정선, ID : H1310131)</t>
  </si>
  <si>
    <t>2021년 11월 11일 08:56:17</t>
  </si>
  <si>
    <t>상한섭취량</t>
    <phoneticPr fontId="1" type="noConversion"/>
  </si>
  <si>
    <t>H1310131</t>
  </si>
  <si>
    <t>서정선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</si>
</sst>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62.864662000000003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2.3310246000000001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1.7648969000000001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971.57476999999994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2604.3589999999999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99.541504000000003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97.04701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9.0699050000000003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861.55409999999995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6.4887230000000004E-2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2.0746424000000001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21.043628999999999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183.13283999999999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69.847430000000003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7.4320000000000004</c:v>
                </c:pt>
                <c:pt idx="1">
                  <c:v>19.350999999999999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10.946944</c:v>
                </c:pt>
                <c:pt idx="1">
                  <c:v>14.308095</c:v>
                </c:pt>
                <c:pt idx="2">
                  <c:v>14.138396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458.69472999999999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17.215789999999998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65.311999999999998</c:v>
                </c:pt>
                <c:pt idx="1">
                  <c:v>14.099</c:v>
                </c:pt>
                <c:pt idx="2">
                  <c:v>20.588999999999999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1439.2167999999999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117.17435500000001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453.62975999999998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3.5856599999999998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4394.7740000000003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13.333441000000001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1.7162226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181.52078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1.1949103000000001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13.150686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1.7162226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423.16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10.097837999999999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서정선, ID : H1310131)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08:56:17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1439.2167999999999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62.864662000000003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21.043628999999999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65.311999999999998</v>
      </c>
      <c r="G8" s="59">
        <f>'DRIs DATA 입력'!G8</f>
        <v>14.099</v>
      </c>
      <c r="H8" s="59">
        <f>'DRIs DATA 입력'!H8</f>
        <v>20.588999999999999</v>
      </c>
      <c r="I8" s="46"/>
      <c r="J8" s="59" t="s">
        <v>215</v>
      </c>
      <c r="K8" s="59">
        <f>'DRIs DATA 입력'!K8</f>
        <v>7.4320000000000004</v>
      </c>
      <c r="L8" s="59">
        <f>'DRIs DATA 입력'!L8</f>
        <v>19.350999999999999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458.69472999999999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17.215789999999998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3.5856599999999998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181.52078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117.17435500000001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1.4488555000000001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1.1949103000000001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13.150686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1.7162226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423.16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10.097837999999999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2.3310246000000001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1.7648969000000001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453.62975999999998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971.57476999999994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4394.7740000000003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2604.3589999999999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99.541504000000003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97.04701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13.333441000000001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9.0699050000000003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861.55409999999995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6.4887230000000004E-2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2.0746424000000001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183.13283999999999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69.847430000000003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6" sqref="M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336</v>
      </c>
      <c r="G1" s="62" t="s">
        <v>311</v>
      </c>
      <c r="H1" s="61" t="s">
        <v>337</v>
      </c>
    </row>
    <row r="3" spans="1:27" x14ac:dyDescent="0.3">
      <c r="A3" s="68" t="s">
        <v>285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303</v>
      </c>
      <c r="F4" s="70"/>
      <c r="G4" s="70"/>
      <c r="H4" s="71"/>
      <c r="J4" s="69" t="s">
        <v>312</v>
      </c>
      <c r="K4" s="70"/>
      <c r="L4" s="71"/>
      <c r="N4" s="67" t="s">
        <v>315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313</v>
      </c>
      <c r="C5" s="65" t="s">
        <v>317</v>
      </c>
      <c r="E5" s="65"/>
      <c r="F5" s="65" t="s">
        <v>314</v>
      </c>
      <c r="G5" s="65" t="s">
        <v>286</v>
      </c>
      <c r="H5" s="65" t="s">
        <v>315</v>
      </c>
      <c r="J5" s="65"/>
      <c r="K5" s="65" t="s">
        <v>304</v>
      </c>
      <c r="L5" s="65" t="s">
        <v>287</v>
      </c>
      <c r="N5" s="65"/>
      <c r="O5" s="65" t="s">
        <v>316</v>
      </c>
      <c r="P5" s="65" t="s">
        <v>277</v>
      </c>
      <c r="Q5" s="65" t="s">
        <v>284</v>
      </c>
      <c r="R5" s="65" t="s">
        <v>295</v>
      </c>
      <c r="S5" s="65" t="s">
        <v>317</v>
      </c>
      <c r="U5" s="65"/>
      <c r="V5" s="65" t="s">
        <v>316</v>
      </c>
      <c r="W5" s="65" t="s">
        <v>277</v>
      </c>
      <c r="X5" s="65" t="s">
        <v>284</v>
      </c>
      <c r="Y5" s="65" t="s">
        <v>338</v>
      </c>
      <c r="Z5" s="65" t="s">
        <v>317</v>
      </c>
    </row>
    <row r="6" spans="1:27" x14ac:dyDescent="0.3">
      <c r="A6" s="65" t="s">
        <v>278</v>
      </c>
      <c r="B6" s="65">
        <v>1800</v>
      </c>
      <c r="C6" s="65">
        <v>1439.2167999999999</v>
      </c>
      <c r="E6" s="65" t="s">
        <v>327</v>
      </c>
      <c r="F6" s="65">
        <v>55</v>
      </c>
      <c r="G6" s="65">
        <v>15</v>
      </c>
      <c r="H6" s="65">
        <v>7</v>
      </c>
      <c r="J6" s="65" t="s">
        <v>327</v>
      </c>
      <c r="K6" s="65">
        <v>0.1</v>
      </c>
      <c r="L6" s="65">
        <v>4</v>
      </c>
      <c r="N6" s="65" t="s">
        <v>328</v>
      </c>
      <c r="O6" s="65">
        <v>40</v>
      </c>
      <c r="P6" s="65">
        <v>50</v>
      </c>
      <c r="Q6" s="65">
        <v>0</v>
      </c>
      <c r="R6" s="65">
        <v>0</v>
      </c>
      <c r="S6" s="65">
        <v>62.864662000000003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21.043628999999999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296</v>
      </c>
      <c r="F8" s="65">
        <v>65.311999999999998</v>
      </c>
      <c r="G8" s="65">
        <v>14.099</v>
      </c>
      <c r="H8" s="65">
        <v>20.588999999999999</v>
      </c>
      <c r="J8" s="65" t="s">
        <v>296</v>
      </c>
      <c r="K8" s="65">
        <v>7.4320000000000004</v>
      </c>
      <c r="L8" s="65">
        <v>19.350999999999999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289</v>
      </c>
      <c r="B14" s="67"/>
      <c r="C14" s="67"/>
      <c r="D14" s="67"/>
      <c r="E14" s="67"/>
      <c r="F14" s="67"/>
      <c r="H14" s="67" t="s">
        <v>290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298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316</v>
      </c>
      <c r="C15" s="65" t="s">
        <v>277</v>
      </c>
      <c r="D15" s="65" t="s">
        <v>284</v>
      </c>
      <c r="E15" s="65" t="s">
        <v>295</v>
      </c>
      <c r="F15" s="65" t="s">
        <v>317</v>
      </c>
      <c r="H15" s="65"/>
      <c r="I15" s="65" t="s">
        <v>316</v>
      </c>
      <c r="J15" s="65" t="s">
        <v>277</v>
      </c>
      <c r="K15" s="65" t="s">
        <v>284</v>
      </c>
      <c r="L15" s="65" t="s">
        <v>295</v>
      </c>
      <c r="M15" s="65" t="s">
        <v>317</v>
      </c>
      <c r="O15" s="65"/>
      <c r="P15" s="65" t="s">
        <v>316</v>
      </c>
      <c r="Q15" s="65" t="s">
        <v>277</v>
      </c>
      <c r="R15" s="65" t="s">
        <v>284</v>
      </c>
      <c r="S15" s="65" t="s">
        <v>295</v>
      </c>
      <c r="T15" s="65" t="s">
        <v>317</v>
      </c>
      <c r="V15" s="65"/>
      <c r="W15" s="65" t="s">
        <v>316</v>
      </c>
      <c r="X15" s="65" t="s">
        <v>277</v>
      </c>
      <c r="Y15" s="65" t="s">
        <v>284</v>
      </c>
      <c r="Z15" s="65" t="s">
        <v>295</v>
      </c>
      <c r="AA15" s="65" t="s">
        <v>317</v>
      </c>
    </row>
    <row r="16" spans="1:27" x14ac:dyDescent="0.3">
      <c r="A16" s="65" t="s">
        <v>299</v>
      </c>
      <c r="B16" s="65">
        <v>430</v>
      </c>
      <c r="C16" s="65">
        <v>600</v>
      </c>
      <c r="D16" s="65">
        <v>0</v>
      </c>
      <c r="E16" s="65">
        <v>3000</v>
      </c>
      <c r="F16" s="65">
        <v>458.69472999999999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17.215789999999998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3.5856599999999998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181.52078</v>
      </c>
    </row>
    <row r="23" spans="1:62" x14ac:dyDescent="0.3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318</v>
      </c>
      <c r="P24" s="67"/>
      <c r="Q24" s="67"/>
      <c r="R24" s="67"/>
      <c r="S24" s="67"/>
      <c r="T24" s="67"/>
      <c r="V24" s="67" t="s">
        <v>329</v>
      </c>
      <c r="W24" s="67"/>
      <c r="X24" s="67"/>
      <c r="Y24" s="67"/>
      <c r="Z24" s="67"/>
      <c r="AA24" s="67"/>
      <c r="AC24" s="67" t="s">
        <v>319</v>
      </c>
      <c r="AD24" s="67"/>
      <c r="AE24" s="67"/>
      <c r="AF24" s="67"/>
      <c r="AG24" s="67"/>
      <c r="AH24" s="67"/>
      <c r="AJ24" s="67" t="s">
        <v>301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330</v>
      </c>
      <c r="AY24" s="67"/>
      <c r="AZ24" s="67"/>
      <c r="BA24" s="67"/>
      <c r="BB24" s="67"/>
      <c r="BC24" s="67"/>
      <c r="BE24" s="67" t="s">
        <v>320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316</v>
      </c>
      <c r="C25" s="65" t="s">
        <v>277</v>
      </c>
      <c r="D25" s="65" t="s">
        <v>284</v>
      </c>
      <c r="E25" s="65" t="s">
        <v>295</v>
      </c>
      <c r="F25" s="65" t="s">
        <v>317</v>
      </c>
      <c r="H25" s="65"/>
      <c r="I25" s="65" t="s">
        <v>316</v>
      </c>
      <c r="J25" s="65" t="s">
        <v>277</v>
      </c>
      <c r="K25" s="65" t="s">
        <v>284</v>
      </c>
      <c r="L25" s="65" t="s">
        <v>295</v>
      </c>
      <c r="M25" s="65" t="s">
        <v>317</v>
      </c>
      <c r="O25" s="65"/>
      <c r="P25" s="65" t="s">
        <v>316</v>
      </c>
      <c r="Q25" s="65" t="s">
        <v>277</v>
      </c>
      <c r="R25" s="65" t="s">
        <v>284</v>
      </c>
      <c r="S25" s="65" t="s">
        <v>295</v>
      </c>
      <c r="T25" s="65" t="s">
        <v>317</v>
      </c>
      <c r="V25" s="65"/>
      <c r="W25" s="65" t="s">
        <v>316</v>
      </c>
      <c r="X25" s="65" t="s">
        <v>277</v>
      </c>
      <c r="Y25" s="65" t="s">
        <v>284</v>
      </c>
      <c r="Z25" s="65" t="s">
        <v>295</v>
      </c>
      <c r="AA25" s="65" t="s">
        <v>317</v>
      </c>
      <c r="AC25" s="65"/>
      <c r="AD25" s="65" t="s">
        <v>316</v>
      </c>
      <c r="AE25" s="65" t="s">
        <v>277</v>
      </c>
      <c r="AF25" s="65" t="s">
        <v>284</v>
      </c>
      <c r="AG25" s="65" t="s">
        <v>295</v>
      </c>
      <c r="AH25" s="65" t="s">
        <v>317</v>
      </c>
      <c r="AJ25" s="65"/>
      <c r="AK25" s="65" t="s">
        <v>316</v>
      </c>
      <c r="AL25" s="65" t="s">
        <v>277</v>
      </c>
      <c r="AM25" s="65" t="s">
        <v>284</v>
      </c>
      <c r="AN25" s="65" t="s">
        <v>295</v>
      </c>
      <c r="AO25" s="65" t="s">
        <v>317</v>
      </c>
      <c r="AQ25" s="65"/>
      <c r="AR25" s="65" t="s">
        <v>316</v>
      </c>
      <c r="AS25" s="65" t="s">
        <v>277</v>
      </c>
      <c r="AT25" s="65" t="s">
        <v>284</v>
      </c>
      <c r="AU25" s="65" t="s">
        <v>295</v>
      </c>
      <c r="AV25" s="65" t="s">
        <v>317</v>
      </c>
      <c r="AX25" s="65"/>
      <c r="AY25" s="65" t="s">
        <v>316</v>
      </c>
      <c r="AZ25" s="65" t="s">
        <v>277</v>
      </c>
      <c r="BA25" s="65" t="s">
        <v>284</v>
      </c>
      <c r="BB25" s="65" t="s">
        <v>295</v>
      </c>
      <c r="BC25" s="65" t="s">
        <v>317</v>
      </c>
      <c r="BE25" s="65"/>
      <c r="BF25" s="65" t="s">
        <v>316</v>
      </c>
      <c r="BG25" s="65" t="s">
        <v>277</v>
      </c>
      <c r="BH25" s="65" t="s">
        <v>284</v>
      </c>
      <c r="BI25" s="65" t="s">
        <v>295</v>
      </c>
      <c r="BJ25" s="65" t="s">
        <v>317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117.17435500000001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1.4488555000000001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1.1949103000000001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13.150686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1.7162226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423.16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10.097837999999999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2.3310246000000001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1.7648969000000001</v>
      </c>
    </row>
    <row r="33" spans="1:68" x14ac:dyDescent="0.3">
      <c r="A33" s="66" t="s">
        <v>292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321</v>
      </c>
      <c r="I34" s="67"/>
      <c r="J34" s="67"/>
      <c r="K34" s="67"/>
      <c r="L34" s="67"/>
      <c r="M34" s="67"/>
      <c r="O34" s="67" t="s">
        <v>322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308</v>
      </c>
      <c r="AD34" s="67"/>
      <c r="AE34" s="67"/>
      <c r="AF34" s="67"/>
      <c r="AG34" s="67"/>
      <c r="AH34" s="67"/>
      <c r="AJ34" s="67" t="s">
        <v>331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316</v>
      </c>
      <c r="C35" s="65" t="s">
        <v>277</v>
      </c>
      <c r="D35" s="65" t="s">
        <v>284</v>
      </c>
      <c r="E35" s="65" t="s">
        <v>295</v>
      </c>
      <c r="F35" s="65" t="s">
        <v>317</v>
      </c>
      <c r="H35" s="65"/>
      <c r="I35" s="65" t="s">
        <v>316</v>
      </c>
      <c r="J35" s="65" t="s">
        <v>277</v>
      </c>
      <c r="K35" s="65" t="s">
        <v>284</v>
      </c>
      <c r="L35" s="65" t="s">
        <v>295</v>
      </c>
      <c r="M35" s="65" t="s">
        <v>317</v>
      </c>
      <c r="O35" s="65"/>
      <c r="P35" s="65" t="s">
        <v>316</v>
      </c>
      <c r="Q35" s="65" t="s">
        <v>277</v>
      </c>
      <c r="R35" s="65" t="s">
        <v>284</v>
      </c>
      <c r="S35" s="65" t="s">
        <v>295</v>
      </c>
      <c r="T35" s="65" t="s">
        <v>317</v>
      </c>
      <c r="V35" s="65"/>
      <c r="W35" s="65" t="s">
        <v>316</v>
      </c>
      <c r="X35" s="65" t="s">
        <v>277</v>
      </c>
      <c r="Y35" s="65" t="s">
        <v>284</v>
      </c>
      <c r="Z35" s="65" t="s">
        <v>295</v>
      </c>
      <c r="AA35" s="65" t="s">
        <v>317</v>
      </c>
      <c r="AC35" s="65"/>
      <c r="AD35" s="65" t="s">
        <v>316</v>
      </c>
      <c r="AE35" s="65" t="s">
        <v>277</v>
      </c>
      <c r="AF35" s="65" t="s">
        <v>284</v>
      </c>
      <c r="AG35" s="65" t="s">
        <v>295</v>
      </c>
      <c r="AH35" s="65" t="s">
        <v>317</v>
      </c>
      <c r="AJ35" s="65"/>
      <c r="AK35" s="65" t="s">
        <v>316</v>
      </c>
      <c r="AL35" s="65" t="s">
        <v>277</v>
      </c>
      <c r="AM35" s="65" t="s">
        <v>284</v>
      </c>
      <c r="AN35" s="65" t="s">
        <v>295</v>
      </c>
      <c r="AO35" s="65" t="s">
        <v>317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453.62975999999998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971.57476999999994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4394.7740000000003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2604.3589999999999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99.541504000000003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97.04701</v>
      </c>
    </row>
    <row r="43" spans="1:68" x14ac:dyDescent="0.3">
      <c r="A43" s="66" t="s">
        <v>332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309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323</v>
      </c>
      <c r="P44" s="67"/>
      <c r="Q44" s="67"/>
      <c r="R44" s="67"/>
      <c r="S44" s="67"/>
      <c r="T44" s="67"/>
      <c r="V44" s="67" t="s">
        <v>324</v>
      </c>
      <c r="W44" s="67"/>
      <c r="X44" s="67"/>
      <c r="Y44" s="67"/>
      <c r="Z44" s="67"/>
      <c r="AA44" s="67"/>
      <c r="AC44" s="67" t="s">
        <v>325</v>
      </c>
      <c r="AD44" s="67"/>
      <c r="AE44" s="67"/>
      <c r="AF44" s="67"/>
      <c r="AG44" s="67"/>
      <c r="AH44" s="67"/>
      <c r="AJ44" s="67" t="s">
        <v>333</v>
      </c>
      <c r="AK44" s="67"/>
      <c r="AL44" s="67"/>
      <c r="AM44" s="67"/>
      <c r="AN44" s="67"/>
      <c r="AO44" s="67"/>
      <c r="AQ44" s="67" t="s">
        <v>293</v>
      </c>
      <c r="AR44" s="67"/>
      <c r="AS44" s="67"/>
      <c r="AT44" s="67"/>
      <c r="AU44" s="67"/>
      <c r="AV44" s="67"/>
      <c r="AX44" s="67" t="s">
        <v>281</v>
      </c>
      <c r="AY44" s="67"/>
      <c r="AZ44" s="67"/>
      <c r="BA44" s="67"/>
      <c r="BB44" s="67"/>
      <c r="BC44" s="67"/>
      <c r="BE44" s="67" t="s">
        <v>302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316</v>
      </c>
      <c r="C45" s="65" t="s">
        <v>277</v>
      </c>
      <c r="D45" s="65" t="s">
        <v>284</v>
      </c>
      <c r="E45" s="65" t="s">
        <v>295</v>
      </c>
      <c r="F45" s="65" t="s">
        <v>317</v>
      </c>
      <c r="H45" s="65"/>
      <c r="I45" s="65" t="s">
        <v>316</v>
      </c>
      <c r="J45" s="65" t="s">
        <v>277</v>
      </c>
      <c r="K45" s="65" t="s">
        <v>284</v>
      </c>
      <c r="L45" s="65" t="s">
        <v>295</v>
      </c>
      <c r="M45" s="65" t="s">
        <v>317</v>
      </c>
      <c r="O45" s="65"/>
      <c r="P45" s="65" t="s">
        <v>316</v>
      </c>
      <c r="Q45" s="65" t="s">
        <v>277</v>
      </c>
      <c r="R45" s="65" t="s">
        <v>284</v>
      </c>
      <c r="S45" s="65" t="s">
        <v>295</v>
      </c>
      <c r="T45" s="65" t="s">
        <v>317</v>
      </c>
      <c r="V45" s="65"/>
      <c r="W45" s="65" t="s">
        <v>316</v>
      </c>
      <c r="X45" s="65" t="s">
        <v>277</v>
      </c>
      <c r="Y45" s="65" t="s">
        <v>284</v>
      </c>
      <c r="Z45" s="65" t="s">
        <v>295</v>
      </c>
      <c r="AA45" s="65" t="s">
        <v>317</v>
      </c>
      <c r="AC45" s="65"/>
      <c r="AD45" s="65" t="s">
        <v>316</v>
      </c>
      <c r="AE45" s="65" t="s">
        <v>277</v>
      </c>
      <c r="AF45" s="65" t="s">
        <v>284</v>
      </c>
      <c r="AG45" s="65" t="s">
        <v>295</v>
      </c>
      <c r="AH45" s="65" t="s">
        <v>317</v>
      </c>
      <c r="AJ45" s="65"/>
      <c r="AK45" s="65" t="s">
        <v>316</v>
      </c>
      <c r="AL45" s="65" t="s">
        <v>277</v>
      </c>
      <c r="AM45" s="65" t="s">
        <v>284</v>
      </c>
      <c r="AN45" s="65" t="s">
        <v>295</v>
      </c>
      <c r="AO45" s="65" t="s">
        <v>317</v>
      </c>
      <c r="AQ45" s="65"/>
      <c r="AR45" s="65" t="s">
        <v>316</v>
      </c>
      <c r="AS45" s="65" t="s">
        <v>277</v>
      </c>
      <c r="AT45" s="65" t="s">
        <v>284</v>
      </c>
      <c r="AU45" s="65" t="s">
        <v>295</v>
      </c>
      <c r="AV45" s="65" t="s">
        <v>317</v>
      </c>
      <c r="AX45" s="65"/>
      <c r="AY45" s="65" t="s">
        <v>316</v>
      </c>
      <c r="AZ45" s="65" t="s">
        <v>277</v>
      </c>
      <c r="BA45" s="65" t="s">
        <v>284</v>
      </c>
      <c r="BB45" s="65" t="s">
        <v>295</v>
      </c>
      <c r="BC45" s="65" t="s">
        <v>317</v>
      </c>
      <c r="BE45" s="65"/>
      <c r="BF45" s="65" t="s">
        <v>316</v>
      </c>
      <c r="BG45" s="65" t="s">
        <v>277</v>
      </c>
      <c r="BH45" s="65" t="s">
        <v>284</v>
      </c>
      <c r="BI45" s="65" t="s">
        <v>295</v>
      </c>
      <c r="BJ45" s="65" t="s">
        <v>317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13.333441000000001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9.0699050000000003</v>
      </c>
      <c r="O46" s="65" t="s">
        <v>334</v>
      </c>
      <c r="P46" s="65">
        <v>600</v>
      </c>
      <c r="Q46" s="65">
        <v>800</v>
      </c>
      <c r="R46" s="65">
        <v>0</v>
      </c>
      <c r="S46" s="65">
        <v>10000</v>
      </c>
      <c r="T46" s="65">
        <v>861.55409999999995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6.4887230000000004E-2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2.0746424000000001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183.13283999999999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69.847430000000003</v>
      </c>
      <c r="AX46" s="65" t="s">
        <v>310</v>
      </c>
      <c r="AY46" s="65"/>
      <c r="AZ46" s="65"/>
      <c r="BA46" s="65"/>
      <c r="BB46" s="65"/>
      <c r="BC46" s="65"/>
      <c r="BE46" s="65" t="s">
        <v>326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7" sqref="E2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339</v>
      </c>
      <c r="B2" s="61" t="s">
        <v>340</v>
      </c>
      <c r="C2" s="61" t="s">
        <v>335</v>
      </c>
      <c r="D2" s="61">
        <v>61</v>
      </c>
      <c r="E2" s="61">
        <v>1439.2167999999999</v>
      </c>
      <c r="F2" s="61">
        <v>199.42054999999999</v>
      </c>
      <c r="G2" s="61">
        <v>43.049140000000001</v>
      </c>
      <c r="H2" s="61">
        <v>25.254577999999999</v>
      </c>
      <c r="I2" s="61">
        <v>17.794564999999999</v>
      </c>
      <c r="J2" s="61">
        <v>62.864662000000003</v>
      </c>
      <c r="K2" s="61">
        <v>27.218143000000001</v>
      </c>
      <c r="L2" s="61">
        <v>35.646520000000002</v>
      </c>
      <c r="M2" s="61">
        <v>21.043628999999999</v>
      </c>
      <c r="N2" s="61">
        <v>2.5379813000000002</v>
      </c>
      <c r="O2" s="61">
        <v>12.320802</v>
      </c>
      <c r="P2" s="61">
        <v>873.74189999999999</v>
      </c>
      <c r="Q2" s="61">
        <v>20.248549000000001</v>
      </c>
      <c r="R2" s="61">
        <v>458.69472999999999</v>
      </c>
      <c r="S2" s="61">
        <v>94.764939999999996</v>
      </c>
      <c r="T2" s="61">
        <v>4367.1566999999995</v>
      </c>
      <c r="U2" s="61">
        <v>3.5856599999999998</v>
      </c>
      <c r="V2" s="61">
        <v>17.215789999999998</v>
      </c>
      <c r="W2" s="61">
        <v>181.52078</v>
      </c>
      <c r="X2" s="61">
        <v>117.17435500000001</v>
      </c>
      <c r="Y2" s="61">
        <v>1.4488555000000001</v>
      </c>
      <c r="Z2" s="61">
        <v>1.1949103000000001</v>
      </c>
      <c r="AA2" s="61">
        <v>13.150686</v>
      </c>
      <c r="AB2" s="61">
        <v>1.7162226</v>
      </c>
      <c r="AC2" s="61">
        <v>423.16</v>
      </c>
      <c r="AD2" s="61">
        <v>10.097837999999999</v>
      </c>
      <c r="AE2" s="61">
        <v>2.3310246000000001</v>
      </c>
      <c r="AF2" s="61">
        <v>1.7648969000000001</v>
      </c>
      <c r="AG2" s="61">
        <v>453.62975999999998</v>
      </c>
      <c r="AH2" s="61">
        <v>246.81598</v>
      </c>
      <c r="AI2" s="61">
        <v>206.81379999999999</v>
      </c>
      <c r="AJ2" s="61">
        <v>971.57476999999994</v>
      </c>
      <c r="AK2" s="61">
        <v>4394.7740000000003</v>
      </c>
      <c r="AL2" s="61">
        <v>99.541504000000003</v>
      </c>
      <c r="AM2" s="61">
        <v>2604.3589999999999</v>
      </c>
      <c r="AN2" s="61">
        <v>97.04701</v>
      </c>
      <c r="AO2" s="61">
        <v>13.333441000000001</v>
      </c>
      <c r="AP2" s="61">
        <v>8.9212629999999997</v>
      </c>
      <c r="AQ2" s="61">
        <v>4.4121775999999997</v>
      </c>
      <c r="AR2" s="61">
        <v>9.0699050000000003</v>
      </c>
      <c r="AS2" s="61">
        <v>861.55409999999995</v>
      </c>
      <c r="AT2" s="61">
        <v>6.4887230000000004E-2</v>
      </c>
      <c r="AU2" s="61">
        <v>2.0746424000000001</v>
      </c>
      <c r="AV2" s="61">
        <v>183.13283999999999</v>
      </c>
      <c r="AW2" s="61">
        <v>69.847430000000003</v>
      </c>
      <c r="AX2" s="61">
        <v>0.118283585</v>
      </c>
      <c r="AY2" s="61">
        <v>1.3913751999999999</v>
      </c>
      <c r="AZ2" s="61">
        <v>294.55110000000002</v>
      </c>
      <c r="BA2" s="61">
        <v>39.405636000000001</v>
      </c>
      <c r="BB2" s="61">
        <v>10.946944</v>
      </c>
      <c r="BC2" s="61">
        <v>14.308095</v>
      </c>
      <c r="BD2" s="61">
        <v>14.138396</v>
      </c>
      <c r="BE2" s="61">
        <v>0.76733600000000002</v>
      </c>
      <c r="BF2" s="61">
        <v>4.2416925000000001</v>
      </c>
      <c r="BG2" s="61">
        <v>2.7754896000000001E-3</v>
      </c>
      <c r="BH2" s="61">
        <v>1.3660353E-2</v>
      </c>
      <c r="BI2" s="61">
        <v>1.1881007000000001E-2</v>
      </c>
      <c r="BJ2" s="61">
        <v>6.3446429999999998E-2</v>
      </c>
      <c r="BK2" s="61">
        <v>2.1349920000000001E-4</v>
      </c>
      <c r="BL2" s="61">
        <v>0.25394768000000001</v>
      </c>
      <c r="BM2" s="61">
        <v>2.3554697</v>
      </c>
      <c r="BN2" s="61">
        <v>0.5798352</v>
      </c>
      <c r="BO2" s="61">
        <v>40.356045000000002</v>
      </c>
      <c r="BP2" s="61">
        <v>6.1269169999999997</v>
      </c>
      <c r="BQ2" s="61">
        <v>12.120507</v>
      </c>
      <c r="BR2" s="61">
        <v>47.992199999999997</v>
      </c>
      <c r="BS2" s="61">
        <v>29.693272</v>
      </c>
      <c r="BT2" s="61">
        <v>6.1993970000000003</v>
      </c>
      <c r="BU2" s="61">
        <v>0.29137279999999999</v>
      </c>
      <c r="BV2" s="61">
        <v>5.6347065000000002E-2</v>
      </c>
      <c r="BW2" s="61">
        <v>0.4632385</v>
      </c>
      <c r="BX2" s="61">
        <v>1.1112324</v>
      </c>
      <c r="BY2" s="61">
        <v>0.13303324999999999</v>
      </c>
      <c r="BZ2" s="61">
        <v>7.3466234999999998E-4</v>
      </c>
      <c r="CA2" s="61">
        <v>0.78642520000000005</v>
      </c>
      <c r="CB2" s="61">
        <v>3.4064360000000002E-2</v>
      </c>
      <c r="CC2" s="61">
        <v>0.32577149999999999</v>
      </c>
      <c r="CD2" s="61">
        <v>2.6102777000000001</v>
      </c>
      <c r="CE2" s="61">
        <v>9.2566159999999995E-2</v>
      </c>
      <c r="CF2" s="61">
        <v>0.20535544</v>
      </c>
      <c r="CG2" s="61">
        <v>4.9500000000000003E-7</v>
      </c>
      <c r="CH2" s="61">
        <v>5.5254165000000001E-2</v>
      </c>
      <c r="CI2" s="61">
        <v>6.3705669999999997E-3</v>
      </c>
      <c r="CJ2" s="61">
        <v>5.540387</v>
      </c>
      <c r="CK2" s="61">
        <v>2.162242E-2</v>
      </c>
      <c r="CL2" s="61">
        <v>2.4471688</v>
      </c>
      <c r="CM2" s="61">
        <v>2.4656463</v>
      </c>
      <c r="CN2" s="61">
        <v>1881.1125</v>
      </c>
      <c r="CO2" s="61">
        <v>3301.2959999999998</v>
      </c>
      <c r="CP2" s="61">
        <v>2412.3910000000001</v>
      </c>
      <c r="CQ2" s="61">
        <v>805.47529999999995</v>
      </c>
      <c r="CR2" s="61">
        <v>413.4169</v>
      </c>
      <c r="CS2" s="61">
        <v>278.16843</v>
      </c>
      <c r="CT2" s="61">
        <v>1904.2692999999999</v>
      </c>
      <c r="CU2" s="61">
        <v>1292.7173</v>
      </c>
      <c r="CV2" s="61">
        <v>791.37103000000002</v>
      </c>
      <c r="CW2" s="61">
        <v>1520.6660999999999</v>
      </c>
      <c r="CX2" s="61">
        <v>419.81732</v>
      </c>
      <c r="CY2" s="61">
        <v>2194.1196</v>
      </c>
      <c r="CZ2" s="61">
        <v>1179.1116</v>
      </c>
      <c r="DA2" s="61">
        <v>2967.5520000000001</v>
      </c>
      <c r="DB2" s="61">
        <v>2507.6943000000001</v>
      </c>
      <c r="DC2" s="61">
        <v>4353.3329999999996</v>
      </c>
      <c r="DD2" s="61">
        <v>7525.8402999999998</v>
      </c>
      <c r="DE2" s="61">
        <v>1684.2668000000001</v>
      </c>
      <c r="DF2" s="61">
        <v>2762.7302</v>
      </c>
      <c r="DG2" s="61">
        <v>1730.6555000000001</v>
      </c>
      <c r="DH2" s="61">
        <v>145.89063999999999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39.405636000000001</v>
      </c>
      <c r="B6">
        <f>BB2</f>
        <v>10.946944</v>
      </c>
      <c r="C6">
        <f>BC2</f>
        <v>14.308095</v>
      </c>
      <c r="D6">
        <f>BD2</f>
        <v>14.138396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21791</v>
      </c>
      <c r="C2" s="56">
        <f ca="1">YEAR(TODAY())-YEAR(B2)+IF(TODAY()&gt;=DATE(YEAR(TODAY()),MONTH(B2),DAY(B2)),0,-1)</f>
        <v>62</v>
      </c>
      <c r="E2" s="52">
        <v>165.5</v>
      </c>
      <c r="F2" s="53" t="s">
        <v>275</v>
      </c>
      <c r="G2" s="52">
        <v>79.599999999999994</v>
      </c>
      <c r="H2" s="51" t="s">
        <v>40</v>
      </c>
      <c r="I2" s="72">
        <f>ROUND(G3/E3^2,1)</f>
        <v>29.1</v>
      </c>
    </row>
    <row r="3" spans="1:9" x14ac:dyDescent="0.3">
      <c r="E3" s="51">
        <f>E2/100</f>
        <v>1.655</v>
      </c>
      <c r="F3" s="51" t="s">
        <v>39</v>
      </c>
      <c r="G3" s="51">
        <f>G2</f>
        <v>79.599999999999994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44292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서정선, ID : H1310131)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08:56:17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44292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62</v>
      </c>
      <c r="G12" s="94"/>
      <c r="H12" s="94"/>
      <c r="I12" s="94"/>
      <c r="K12" s="123">
        <f>'개인정보 및 신체계측 입력'!E2</f>
        <v>165.5</v>
      </c>
      <c r="L12" s="124"/>
      <c r="M12" s="117">
        <f>'개인정보 및 신체계측 입력'!G2</f>
        <v>79.599999999999994</v>
      </c>
      <c r="N12" s="118"/>
      <c r="O12" s="113" t="s">
        <v>270</v>
      </c>
      <c r="P12" s="107"/>
      <c r="Q12" s="90">
        <f>'개인정보 및 신체계측 입력'!I2</f>
        <v>29.1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서정선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65.311999999999998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14.099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20.588999999999999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19.399999999999999</v>
      </c>
      <c r="L72" s="36" t="s">
        <v>52</v>
      </c>
      <c r="M72" s="36">
        <f>ROUND('DRIs DATA'!K8,1)</f>
        <v>7.4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61.16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143.46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117.17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114.41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56.7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292.98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133.33000000000001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2021-11-11T00:37:08Z</dcterms:modified>
</cp:coreProperties>
</file>