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<sst xmlns="http://schemas.openxmlformats.org/spreadsheetml/2006/main" count="692" uniqueCount="340">
  <si>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</si>
  <si>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</si>
  <si>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</si>
  <si>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</si>
  <si>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</si>
  <si>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</si>
  <si>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</si>
  <si>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</si>
  <si>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</si>
  <si>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</si>
  <si>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</si>
  <si>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</si>
  <si>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</si>
  <si>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</si>
  <si>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</si>
  <si>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</si>
  <si>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</si>
  <si>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</si>
  <si>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</si>
  <si>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</si>
  <si>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</si>
  <si>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</si>
  <si>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</si>
  <si>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</si>
  <si>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</si>
  <si>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</si>
  <si>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</si>
  <si>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</si>
  <si>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</si>
  <si>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</si>
  <si>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</si>
  <si>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</si>
  <si>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</si>
  <si>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</si>
  <si>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</si>
  <si>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</si>
  <si>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</si>
  <si>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</si>
  <si>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</si>
  <si>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</si>
  <si>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</si>
  <si>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</si>
  <si>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</si>
  <si>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</si>
  <si>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</si>
  <si>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</si>
  <si>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</si>
  <si>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</si>
  <si>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</si>
  <si>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</si>
  <si>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</si>
  <si>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</si>
  <si>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</si>
  <si>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</si>
  <si>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</si>
  <si>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</si>
  <si>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</si>
  <si>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</si>
  <si>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</si>
  <si>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</si>
  <si>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</si>
  <si>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</si>
  <si>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</si>
  <si>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</si>
  <si>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</si>
  <si>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</si>
  <si>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</si>
  <si>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</si>
  <si>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</si>
  <si>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</si>
  <si>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</si>
  <si>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</si>
  <si>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</si>
  <si>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</si>
  <si>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</si>
  <si>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</si>
  <si>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</si>
  <si>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</si>
  <si>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</si>
  <si>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</si>
  <si>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</si>
  <si>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</si>
  <si>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</si>
  <si>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</si>
  <si>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</si>
  <si>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</si>
  <si>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</si>
  <si>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</si>
  <si>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</si>
  <si>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</si>
  <si>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</si>
  <si>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</si>
  <si>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</si>
  <si>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</si>
  <si>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</si>
  <si>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</si>
  <si>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</si>
  <si>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</si>
  <si>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</si>
  <si>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</si>
  <si>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</si>
  <si>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</si>
  <si>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</si>
  <si>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</si>
  <si>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</si>
  <si>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</si>
  <si>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</si>
  <si>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</si>
  <si>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</si>
  <si>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</si>
  <si>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</si>
  <si>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</si>
  <si>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</si>
  <si>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</si>
  <si>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</si>
  <si>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</si>
  <si>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</si>
  <si>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</si>
  <si>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</si>
  <si>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</si>
  <si>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</si>
  <si>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</si>
  <si>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</si>
  <si>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</si>
  <si>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</si>
  <si>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</si>
  <si>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</si>
  <si>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</si>
  <si>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</si>
  <si>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</si>
  <si>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</si>
  <si>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</si>
  <si>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</si>
  <si>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</si>
  <si>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</si>
  <si>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</si>
  <si>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</si>
  <si>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</si>
  <si>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</si>
  <si>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</si>
  <si>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</si>
  <si>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</si>
  <si>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</si>
  <si>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</si>
  <si>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</si>
  <si>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</si>
  <si>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</si>
  <si>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</si>
  <si>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</si>
  <si>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</si>
  <si>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</si>
  <si>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</si>
  <si>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</si>
  <si>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</si>
  <si>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</si>
  <si>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</si>
  <si>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</si>
  <si>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</si>
  <si>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</si>
  <si>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</si>
  <si>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</si>
  <si>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</si>
  <si>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</si>
  <si>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</si>
  <si>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</si>
  <si>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</si>
  <si>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</si>
  <si>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</si>
  <si>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</si>
  <si>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</si>
  <si>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</si>
  <si>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</si>
  <si>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</si>
  <si>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</si>
  <si>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</si>
  <si>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</si>
  <si>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</si>
  <si>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</si>
  <si>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</si>
  <si>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</si>
  <si>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</si>
  <si>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</si>
  <si>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</si>
  <si>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</si>
  <si>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</si>
  <si>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</si>
  <si>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</si>
  <si>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</si>
  <si>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</si>
  <si>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</si>
  <si>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</si>
  <si>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</si>
  <si>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</si>
  <si>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</si>
  <si>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</si>
  <si>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</si>
  <si>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</si>
  <si>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</si>
  <si>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</si>
  <si>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</si>
  <si>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</si>
  <si>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</si>
  <si>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</si>
  <si>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</si>
  <si>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</si>
  <si>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</si>
  <si>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</si>
  <si>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</si>
  <si>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</si>
  <si>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</si>
  <si>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</si>
  <si>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</si>
  <si>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</si>
  <si>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</si>
  <si>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</si>
  <si>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</si>
  <si>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</si>
  <si>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</si>
  <si>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</si>
  <si>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</si>
  <si>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</si>
  <si>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</si>
  <si>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</si>
  <si>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</si>
  <si>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</si>
  <si>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</si>
  <si>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</si>
  <si>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</si>
  <si>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</si>
  <si>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</si>
  <si>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</si>
  <si>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</si>
  <si>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</si>
  <si>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</si>
  <si>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</si>
  <si>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</si>
  <si>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</si>
  <si>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</si>
  <si>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</si>
  <si>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</si>
  <si>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</si>
  <si>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</si>
  <si>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</si>
  <si>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</si>
  <si>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</si>
  <si>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</si>
  <si>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</si>
  <si>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</si>
  <si>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</si>
  <si>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</si>
  <si>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</si>
  <si>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</si>
  <si>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</si>
  <si>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</si>
  <si>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</si>
  <si>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</si>
  <si>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</si>
  <si>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</si>
  <si>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</si>
  <si>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</si>
  <si>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</si>
  <si>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</si>
  <si>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</si>
  <si>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</si>
  <si>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</si>
  <si>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</si>
  <si>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</si>
  <si>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</si>
  <si>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</si>
  <si>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</si>
  <si>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</si>
  <si>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</si>
  <si>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</si>
  <si>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</si>
  <si>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</si>
  <si>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</si>
  <si>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</si>
  <si>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</si>
  <si>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</si>
  <si>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</si>
  <si>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</si>
  <si>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</si>
  <si>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</si>
  <si>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</si>
  <si>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</si>
  <si>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</si>
  <si>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</si>
  <si>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</si>
  <si>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</si>
  <si>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</si>
  <si>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</si>
  <si>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</si>
  <si>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</si>
  <si>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</si>
  <si>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</si>
  <si>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</si>
  <si>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</si>
  <si>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</si>
  <si>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</si>
  <si>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</si>
  <si>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</si>
  <si>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</si>
  <si>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</si>
  <si>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</si>
  <si>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</si>
  <si>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</si>
  <si>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</si>
  <si>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</si>
  <si>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</si>
  <si>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</si>
  <si>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</si>
  <si>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</si>
  <si>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</si>
  <si>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</si>
  <si>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</si>
  <si>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</si>
  <si>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</si>
  <si>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</si>
  <si>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</si>
  <si>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</si>
  <si>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</si>
  <si>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</si>
  <si>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</si>
  <si>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</si>
  <si>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</si>
  <si>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</si>
  <si>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</si>
  <si>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</si>
  <si>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</si>
  <si>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</si>
  <si>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</si>
  <si>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</si>
  <si>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</si>
  <si>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</si>
  <si>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</si>
  <si>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</si>
  <si>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이현숙, ID : H1310132)</t>
  </si>
  <si>
    <t>2021년 11월 11일 08:57:13</t>
  </si>
  <si>
    <t>H1310132</t>
  </si>
  <si>
    <t>이현숙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</si>
</sst>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64.500839999999997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1.9008421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0.24644594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973.4615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1971.6985999999999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52.427619999999997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126.96152499999999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8.3826309999999999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486.40514999999999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6.5373480000000001E-3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2.2055310000000001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15.904082000000001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198.89127999999999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82.990729999999999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9.7970000000000006</c:v>
                </c:pt>
                <c:pt idx="1">
                  <c:v>15.679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13.787787</c:v>
                </c:pt>
                <c:pt idx="1">
                  <c:v>16.892762999999999</c:v>
                </c:pt>
                <c:pt idx="2">
                  <c:v>18.358221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349.71300000000002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15.190486999999999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57.805999999999997</c:v>
                </c:pt>
                <c:pt idx="1">
                  <c:v>16.483000000000001</c:v>
                </c:pt>
                <c:pt idx="2">
                  <c:v>25.710999999999999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1227.7219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81.765495000000001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362.59230000000002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8.0981290000000001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3835.1320000000001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11.4574795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1.4282922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215.99476999999999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1.1197741999999999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15.342706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1.4282922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362.50182999999998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14.538256000000001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이현숙, ID : H1310132)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08:57:13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1227.7219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64.500839999999997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15.904082000000001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57.805999999999997</v>
      </c>
      <c r="G8" s="59">
        <f>'DRIs DATA 입력'!G8</f>
        <v>16.483000000000001</v>
      </c>
      <c r="H8" s="59">
        <f>'DRIs DATA 입력'!H8</f>
        <v>25.710999999999999</v>
      </c>
      <c r="I8" s="46"/>
      <c r="J8" s="59" t="s">
        <v>215</v>
      </c>
      <c r="K8" s="59">
        <f>'DRIs DATA 입력'!K8</f>
        <v>9.7970000000000006</v>
      </c>
      <c r="L8" s="59">
        <f>'DRIs DATA 입력'!L8</f>
        <v>15.679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349.71300000000002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15.190486999999999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8.0981290000000001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215.99476999999999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81.765495000000001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1.286324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1.1197741999999999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15.342706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1.4282922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362.50182999999998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14.538256000000001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1.9008421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0.24644594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362.59230000000002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973.4615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3835.1320000000001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1971.6985999999999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52.427619999999997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126.96152499999999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11.4574795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8.3826309999999999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486.40514999999999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6.5373480000000001E-3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2.2055310000000001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198.89127999999999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82.990729999999999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311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295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1227.7219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40</v>
      </c>
      <c r="P6" s="65">
        <v>45</v>
      </c>
      <c r="Q6" s="65">
        <v>0</v>
      </c>
      <c r="R6" s="65">
        <v>0</v>
      </c>
      <c r="S6" s="65">
        <v>64.500839999999997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15.904082000000001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57.805999999999997</v>
      </c>
      <c r="G8" s="65">
        <v>16.483000000000001</v>
      </c>
      <c r="H8" s="65">
        <v>25.710999999999999</v>
      </c>
      <c r="J8" s="65" t="s">
        <v>296</v>
      </c>
      <c r="K8" s="65">
        <v>9.7970000000000006</v>
      </c>
      <c r="L8" s="65">
        <v>15.679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349.71300000000002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15.190486999999999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8.0981290000000001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215.99476999999999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81.765495000000001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1.286324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1.1197741999999999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15.342706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1.4282922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362.50182999999998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14.538256000000001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1.9008421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0.24644594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362.59230000000002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973.4615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3835.1320000000001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1971.6985999999999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52.427619999999997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126.96152499999999</v>
      </c>
    </row>
    <row r="43" spans="1:68" x14ac:dyDescent="0.3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11.4574795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8.3826309999999999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486.40514999999999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6.5373480000000001E-3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2.2055310000000001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198.89127999999999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82.990729999999999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335</v>
      </c>
      <c r="D2" s="61">
        <v>67</v>
      </c>
      <c r="E2" s="61">
        <v>1227.7219</v>
      </c>
      <c r="F2" s="61">
        <v>145.0153</v>
      </c>
      <c r="G2" s="61">
        <v>41.349769999999999</v>
      </c>
      <c r="H2" s="61">
        <v>17.220215</v>
      </c>
      <c r="I2" s="61">
        <v>24.129553000000001</v>
      </c>
      <c r="J2" s="61">
        <v>64.500839999999997</v>
      </c>
      <c r="K2" s="61">
        <v>22.809370000000001</v>
      </c>
      <c r="L2" s="61">
        <v>41.691467000000003</v>
      </c>
      <c r="M2" s="61">
        <v>15.904082000000001</v>
      </c>
      <c r="N2" s="61">
        <v>1.8456996999999999</v>
      </c>
      <c r="O2" s="61">
        <v>8.7256459999999993</v>
      </c>
      <c r="P2" s="61">
        <v>487.28784000000002</v>
      </c>
      <c r="Q2" s="61">
        <v>17.97175</v>
      </c>
      <c r="R2" s="61">
        <v>349.71300000000002</v>
      </c>
      <c r="S2" s="61">
        <v>77.690025000000006</v>
      </c>
      <c r="T2" s="61">
        <v>3264.277</v>
      </c>
      <c r="U2" s="61">
        <v>8.0981290000000001</v>
      </c>
      <c r="V2" s="61">
        <v>15.190486999999999</v>
      </c>
      <c r="W2" s="61">
        <v>215.99476999999999</v>
      </c>
      <c r="X2" s="61">
        <v>81.765495000000001</v>
      </c>
      <c r="Y2" s="61">
        <v>1.286324</v>
      </c>
      <c r="Z2" s="61">
        <v>1.1197741999999999</v>
      </c>
      <c r="AA2" s="61">
        <v>15.342706</v>
      </c>
      <c r="AB2" s="61">
        <v>1.4282922</v>
      </c>
      <c r="AC2" s="61">
        <v>362.50182999999998</v>
      </c>
      <c r="AD2" s="61">
        <v>14.538256000000001</v>
      </c>
      <c r="AE2" s="61">
        <v>1.9008421</v>
      </c>
      <c r="AF2" s="61">
        <v>0.24644594</v>
      </c>
      <c r="AG2" s="61">
        <v>362.59230000000002</v>
      </c>
      <c r="AH2" s="61">
        <v>185.06971999999999</v>
      </c>
      <c r="AI2" s="61">
        <v>177.52255</v>
      </c>
      <c r="AJ2" s="61">
        <v>973.4615</v>
      </c>
      <c r="AK2" s="61">
        <v>3835.1320000000001</v>
      </c>
      <c r="AL2" s="61">
        <v>52.427619999999997</v>
      </c>
      <c r="AM2" s="61">
        <v>1971.6985999999999</v>
      </c>
      <c r="AN2" s="61">
        <v>126.96152499999999</v>
      </c>
      <c r="AO2" s="61">
        <v>11.4574795</v>
      </c>
      <c r="AP2" s="61">
        <v>7.0575599999999996</v>
      </c>
      <c r="AQ2" s="61">
        <v>4.3999189999999997</v>
      </c>
      <c r="AR2" s="61">
        <v>8.3826309999999999</v>
      </c>
      <c r="AS2" s="61">
        <v>486.40514999999999</v>
      </c>
      <c r="AT2" s="61">
        <v>6.5373480000000001E-3</v>
      </c>
      <c r="AU2" s="61">
        <v>2.2055310000000001</v>
      </c>
      <c r="AV2" s="61">
        <v>198.89127999999999</v>
      </c>
      <c r="AW2" s="61">
        <v>82.990729999999999</v>
      </c>
      <c r="AX2" s="61">
        <v>0.10616733</v>
      </c>
      <c r="AY2" s="61">
        <v>0.92859150000000001</v>
      </c>
      <c r="AZ2" s="61">
        <v>199.40222</v>
      </c>
      <c r="BA2" s="61">
        <v>49.043174999999998</v>
      </c>
      <c r="BB2" s="61">
        <v>13.787787</v>
      </c>
      <c r="BC2" s="61">
        <v>16.892762999999999</v>
      </c>
      <c r="BD2" s="61">
        <v>18.358221</v>
      </c>
      <c r="BE2" s="61">
        <v>3.1129954</v>
      </c>
      <c r="BF2" s="61">
        <v>7.1010255999999998</v>
      </c>
      <c r="BG2" s="61">
        <v>1.3877448000000001E-3</v>
      </c>
      <c r="BH2" s="61">
        <v>1.7711490000000001E-3</v>
      </c>
      <c r="BI2" s="61">
        <v>1.4879584999999999E-3</v>
      </c>
      <c r="BJ2" s="61">
        <v>3.5769776000000003E-2</v>
      </c>
      <c r="BK2" s="61">
        <v>1.0674960000000001E-4</v>
      </c>
      <c r="BL2" s="61">
        <v>9.6049465000000001E-2</v>
      </c>
      <c r="BM2" s="61">
        <v>2.7857878</v>
      </c>
      <c r="BN2" s="61">
        <v>0.34245219999999998</v>
      </c>
      <c r="BO2" s="61">
        <v>30.586497999999999</v>
      </c>
      <c r="BP2" s="61">
        <v>5.7903289999999998</v>
      </c>
      <c r="BQ2" s="61">
        <v>9.8160620000000005</v>
      </c>
      <c r="BR2" s="61">
        <v>35.928932000000003</v>
      </c>
      <c r="BS2" s="61">
        <v>20.589811000000001</v>
      </c>
      <c r="BT2" s="61">
        <v>5.9739304000000004</v>
      </c>
      <c r="BU2" s="61">
        <v>1.0123063E-3</v>
      </c>
      <c r="BV2" s="61">
        <v>0.10032542</v>
      </c>
      <c r="BW2" s="61">
        <v>0.47390073999999999</v>
      </c>
      <c r="BX2" s="61">
        <v>2.2795290000000001</v>
      </c>
      <c r="BY2" s="61">
        <v>0.10576641000000001</v>
      </c>
      <c r="BZ2" s="61">
        <v>2.1141876999999999E-4</v>
      </c>
      <c r="CA2" s="61">
        <v>0.48745290000000002</v>
      </c>
      <c r="CB2" s="61">
        <v>9.7451545000000004E-3</v>
      </c>
      <c r="CC2" s="61">
        <v>0.20502713</v>
      </c>
      <c r="CD2" s="61">
        <v>3.2455204000000002</v>
      </c>
      <c r="CE2" s="61">
        <v>5.2835177999999997E-2</v>
      </c>
      <c r="CF2" s="61">
        <v>2.1368643999999999</v>
      </c>
      <c r="CG2" s="61">
        <v>0</v>
      </c>
      <c r="CH2" s="61">
        <v>0.17403893000000001</v>
      </c>
      <c r="CI2" s="61">
        <v>7.7246405000000002E-8</v>
      </c>
      <c r="CJ2" s="61">
        <v>7.1063850000000004</v>
      </c>
      <c r="CK2" s="61">
        <v>1.4504545000000001E-2</v>
      </c>
      <c r="CL2" s="61">
        <v>0.10833576</v>
      </c>
      <c r="CM2" s="61">
        <v>2.47986</v>
      </c>
      <c r="CN2" s="61">
        <v>2699.2449999999999</v>
      </c>
      <c r="CO2" s="61">
        <v>4762.99</v>
      </c>
      <c r="CP2" s="61">
        <v>3882.7269999999999</v>
      </c>
      <c r="CQ2" s="61">
        <v>1182.9038</v>
      </c>
      <c r="CR2" s="61">
        <v>576.25670000000002</v>
      </c>
      <c r="CS2" s="61">
        <v>262.81427000000002</v>
      </c>
      <c r="CT2" s="61">
        <v>2682.5981000000002</v>
      </c>
      <c r="CU2" s="61">
        <v>1919.8462999999999</v>
      </c>
      <c r="CV2" s="61">
        <v>784.8877</v>
      </c>
      <c r="CW2" s="61">
        <v>2306.7253000000001</v>
      </c>
      <c r="CX2" s="61">
        <v>641.34045000000003</v>
      </c>
      <c r="CY2" s="61">
        <v>3141.0158999999999</v>
      </c>
      <c r="CZ2" s="61">
        <v>2149.8474000000001</v>
      </c>
      <c r="DA2" s="61">
        <v>4300.7754000000004</v>
      </c>
      <c r="DB2" s="61">
        <v>3707.1723999999999</v>
      </c>
      <c r="DC2" s="61">
        <v>6180.0129999999999</v>
      </c>
      <c r="DD2" s="61">
        <v>10089.445</v>
      </c>
      <c r="DE2" s="61">
        <v>2886.9802</v>
      </c>
      <c r="DF2" s="61">
        <v>3259.4281999999998</v>
      </c>
      <c r="DG2" s="61">
        <v>2436.3240000000001</v>
      </c>
      <c r="DH2" s="61">
        <v>200.89394999999999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49.043174999999998</v>
      </c>
      <c r="B6">
        <f>BB2</f>
        <v>13.787787</v>
      </c>
      <c r="C6">
        <f>BC2</f>
        <v>16.892762999999999</v>
      </c>
      <c r="D6">
        <f>BD2</f>
        <v>18.358221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3" sqref="K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19824</v>
      </c>
      <c r="C2" s="56">
        <f ca="1">YEAR(TODAY())-YEAR(B2)+IF(TODAY()&gt;=DATE(YEAR(TODAY()),MONTH(B2),DAY(B2)),0,-1)</f>
        <v>67</v>
      </c>
      <c r="E2" s="52">
        <v>160</v>
      </c>
      <c r="F2" s="53" t="s">
        <v>275</v>
      </c>
      <c r="G2" s="52">
        <v>60.8</v>
      </c>
      <c r="H2" s="51" t="s">
        <v>40</v>
      </c>
      <c r="I2" s="72">
        <f>ROUND(G3/E3^2,1)</f>
        <v>23.8</v>
      </c>
    </row>
    <row r="3" spans="1:9" x14ac:dyDescent="0.3">
      <c r="E3" s="51">
        <f>E2/100</f>
        <v>1.6</v>
      </c>
      <c r="F3" s="51" t="s">
        <v>39</v>
      </c>
      <c r="G3" s="51">
        <f>G2</f>
        <v>60.8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이현숙, ID : H1310132)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08:57:13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60.8</v>
      </c>
      <c r="N12" s="118"/>
      <c r="O12" s="113" t="s">
        <v>270</v>
      </c>
      <c r="P12" s="107"/>
      <c r="Q12" s="90">
        <f>'개인정보 및 신체계측 입력'!I2</f>
        <v>23.8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이현숙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57.805999999999997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16.483000000000001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25.710999999999999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15.7</v>
      </c>
      <c r="L72" s="36" t="s">
        <v>52</v>
      </c>
      <c r="M72" s="36">
        <f>ROUND('DRIs DATA'!K8,1)</f>
        <v>9.8000000000000007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46.63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126.59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81.77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95.22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45.32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255.68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114.57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2021-11-11T00:38:03Z</dcterms:modified>
</cp:coreProperties>
</file>