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<sst xmlns="http://schemas.openxmlformats.org/spreadsheetml/2006/main" count="692" uniqueCount="340">
  <si>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</si>
  <si>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</si>
  <si>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</si>
  <si>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</si>
  <si>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</si>
  <si>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</si>
  <si>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</si>
  <si>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</si>
  <si>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</si>
  <si>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</si>
  <si>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</si>
  <si>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</si>
  <si>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</si>
  <si>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</si>
  <si>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</si>
  <si>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</si>
  <si>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</si>
  <si>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</si>
  <si>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</si>
  <si>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</si>
  <si>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</si>
  <si>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</si>
  <si>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</si>
  <si>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</si>
  <si>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</si>
  <si>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</si>
  <si>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</si>
  <si>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</si>
  <si>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</si>
  <si>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</si>
  <si>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</si>
  <si>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</si>
  <si>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</si>
  <si>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</si>
  <si>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</si>
  <si>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</si>
  <si>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</si>
  <si>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</si>
  <si>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</si>
  <si>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</si>
  <si>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</si>
  <si>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</si>
  <si>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</si>
  <si>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</si>
  <si>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</si>
  <si>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</si>
  <si>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</si>
  <si>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</si>
  <si>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</si>
  <si>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</si>
  <si>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</si>
  <si>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</si>
  <si>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</si>
  <si>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</si>
  <si>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</si>
  <si>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</si>
  <si>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</si>
  <si>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</si>
  <si>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</si>
  <si>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</si>
  <si>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</si>
  <si>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</si>
  <si>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</si>
  <si>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</si>
  <si>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</si>
  <si>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</si>
  <si>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</si>
  <si>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</si>
  <si>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</si>
  <si>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</si>
  <si>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</si>
  <si>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</si>
  <si>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</si>
  <si>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</si>
  <si>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</si>
  <si>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</si>
  <si>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</si>
  <si>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</si>
  <si>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</si>
  <si>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</si>
  <si>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</si>
  <si>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</si>
  <si>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</si>
  <si>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</si>
  <si>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</si>
  <si>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</si>
  <si>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</si>
  <si>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</si>
  <si>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</si>
  <si>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</si>
  <si>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</si>
  <si>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</si>
  <si>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</si>
  <si>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</si>
  <si>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</si>
  <si>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</si>
  <si>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</si>
  <si>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</si>
  <si>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</si>
  <si>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</si>
  <si>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</si>
  <si>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</si>
  <si>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</si>
  <si>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</si>
  <si>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</si>
  <si>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</si>
  <si>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</si>
  <si>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</si>
  <si>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</si>
  <si>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</si>
  <si>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</si>
  <si>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</si>
  <si>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</si>
  <si>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</si>
  <si>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</si>
  <si>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</si>
  <si>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</si>
  <si>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</si>
  <si>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</si>
  <si>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</si>
  <si>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</si>
  <si>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</si>
  <si>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</si>
  <si>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</si>
  <si>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</si>
  <si>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</si>
  <si>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</si>
  <si>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</si>
  <si>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</si>
  <si>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</si>
  <si>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</si>
  <si>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</si>
  <si>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</si>
  <si>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</si>
  <si>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</si>
  <si>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</si>
  <si>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</si>
  <si>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</si>
  <si>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</si>
  <si>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</si>
  <si>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</si>
  <si>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</si>
  <si>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</si>
  <si>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</si>
  <si>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</si>
  <si>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</si>
  <si>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</si>
  <si>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</si>
  <si>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</si>
  <si>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</si>
  <si>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</si>
  <si>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</si>
  <si>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</si>
  <si>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</si>
  <si>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</si>
  <si>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</si>
  <si>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</si>
  <si>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</si>
  <si>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</si>
  <si>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</si>
  <si>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</si>
  <si>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</si>
  <si>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</si>
  <si>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</si>
  <si>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</si>
  <si>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</si>
  <si>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</si>
  <si>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</si>
  <si>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</si>
  <si>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</si>
  <si>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</si>
  <si>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</si>
  <si>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</si>
  <si>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</si>
  <si>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</si>
  <si>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</si>
  <si>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</si>
  <si>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</si>
  <si>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</si>
  <si>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</si>
  <si>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</si>
  <si>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</si>
  <si>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</si>
  <si>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</si>
  <si>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</si>
  <si>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</si>
  <si>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</si>
  <si>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</si>
  <si>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</si>
  <si>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</si>
  <si>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</si>
  <si>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</si>
  <si>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</si>
  <si>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</si>
  <si>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</si>
  <si>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</si>
  <si>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</si>
  <si>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</si>
  <si>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</si>
  <si>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</si>
  <si>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</si>
  <si>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</si>
  <si>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</si>
  <si>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</si>
  <si>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</si>
  <si>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</si>
  <si>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</si>
  <si>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</si>
  <si>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</si>
  <si>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</si>
  <si>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</si>
  <si>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</si>
  <si>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</si>
  <si>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</si>
  <si>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</si>
  <si>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</si>
  <si>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</si>
  <si>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</si>
  <si>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</si>
  <si>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</si>
  <si>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</si>
  <si>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</si>
  <si>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</si>
  <si>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</si>
  <si>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</si>
  <si>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</si>
  <si>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</si>
  <si>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</si>
  <si>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</si>
  <si>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</si>
  <si>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</si>
  <si>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</si>
  <si>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</si>
  <si>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</si>
  <si>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</si>
  <si>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</si>
  <si>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</si>
  <si>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</si>
  <si>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</si>
  <si>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</si>
  <si>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</si>
  <si>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</si>
  <si>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</si>
  <si>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</si>
  <si>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</si>
  <si>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</si>
  <si>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</si>
  <si>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</si>
  <si>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</si>
  <si>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</si>
  <si>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</si>
  <si>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</si>
  <si>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</si>
  <si>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</si>
  <si>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</si>
  <si>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</si>
  <si>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</si>
  <si>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</si>
  <si>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</si>
  <si>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</si>
  <si>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</si>
  <si>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</si>
  <si>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</si>
  <si>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</si>
  <si>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</si>
  <si>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</si>
  <si>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</si>
  <si>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</si>
  <si>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</si>
  <si>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</si>
  <si>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</si>
  <si>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</si>
  <si>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</si>
  <si>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</si>
  <si>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</si>
  <si>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</si>
  <si>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</si>
  <si>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</si>
  <si>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</si>
  <si>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</si>
  <si>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</si>
  <si>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</si>
  <si>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</si>
  <si>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</si>
  <si>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</si>
  <si>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</si>
  <si>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</si>
  <si>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</si>
  <si>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</si>
  <si>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</si>
  <si>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</si>
  <si>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</si>
  <si>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</si>
  <si>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</si>
  <si>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</si>
  <si>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</si>
  <si>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</si>
  <si>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</si>
  <si>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</si>
  <si>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</si>
  <si>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</si>
  <si>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</si>
  <si>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</si>
  <si>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</si>
  <si>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</si>
  <si>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</si>
  <si>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</si>
  <si>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</si>
  <si>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</si>
  <si>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</si>
  <si>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</si>
  <si>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</si>
  <si>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</si>
  <si>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</si>
  <si>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</si>
  <si>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</si>
  <si>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</si>
  <si>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</si>
  <si>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</si>
  <si>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</si>
  <si>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</si>
  <si>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</si>
  <si>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</si>
  <si>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</si>
  <si>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</si>
  <si>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</si>
  <si>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</si>
  <si>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</si>
  <si>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</si>
  <si>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</si>
  <si>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</si>
  <si>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</si>
  <si>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</si>
  <si>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</si>
  <si>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</si>
  <si>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</si>
  <si>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김원국, ID : H1310134)</t>
  </si>
  <si>
    <t>2021년 11월 11일 08:58:00</t>
  </si>
  <si>
    <t>H1310134</t>
  </si>
  <si>
    <t>김원국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</si>
</sst>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111.64626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3.8585842000000001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1.9285752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1963.5736999999999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5644.1436000000003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284.04955999999999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199.00615999999999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18.222709999999999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1236.8004000000001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1.1740298999999999E-2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6.2860885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50.525060000000003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835.30870000000004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135.9597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11.587999999999999</c:v>
                </c:pt>
                <c:pt idx="1">
                  <c:v>12.519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13.048199</c:v>
                </c:pt>
                <c:pt idx="1">
                  <c:v>15.786616</c:v>
                </c:pt>
                <c:pt idx="2">
                  <c:v>20.432379000000001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1198.6505999999999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30.969539999999999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72.510999999999996</c:v>
                </c:pt>
                <c:pt idx="1">
                  <c:v>9.3000000000000007</c:v>
                </c:pt>
                <c:pt idx="2">
                  <c:v>18.189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2737.9061999999999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189.87900999999999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1118.0107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6.9331602999999999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12594.977999999999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28.653224999999999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2.9068681999999999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569.96600000000001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2.2961705000000001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25.819168000000001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2.9068681999999999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1086.5243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20.381931000000002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김원국, ID : H1310134)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08:58:00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2737.9061999999999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111.64626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50.525060000000003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72.510999999999996</v>
      </c>
      <c r="G8" s="59">
        <f>'DRIs DATA 입력'!G8</f>
        <v>9.3000000000000007</v>
      </c>
      <c r="H8" s="59">
        <f>'DRIs DATA 입력'!H8</f>
        <v>18.189</v>
      </c>
      <c r="I8" s="46"/>
      <c r="J8" s="59" t="s">
        <v>215</v>
      </c>
      <c r="K8" s="59">
        <f>'DRIs DATA 입력'!K8</f>
        <v>11.587999999999999</v>
      </c>
      <c r="L8" s="59">
        <f>'DRIs DATA 입력'!L8</f>
        <v>12.519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1198.6505999999999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30.969539999999999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6.9331602999999999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569.96600000000001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189.87900999999999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2.9063642000000001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2.2961705000000001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25.819168000000001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2.9068681999999999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1086.5243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20.381931000000002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3.8585842000000001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1.9285752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1118.0107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1963.5736999999999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12594.977999999999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5644.1436000000003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284.04955999999999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199.00615999999999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28.653224999999999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18.222709999999999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1236.8004000000001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1.1740298999999999E-2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6.2860885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835.30870000000004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135.9597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2000</v>
      </c>
      <c r="C6" s="65">
        <v>2737.9061999999999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45</v>
      </c>
      <c r="P6" s="65">
        <v>55</v>
      </c>
      <c r="Q6" s="65">
        <v>0</v>
      </c>
      <c r="R6" s="65">
        <v>0</v>
      </c>
      <c r="S6" s="65">
        <v>111.64626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50.525060000000003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72.510999999999996</v>
      </c>
      <c r="G8" s="65">
        <v>9.3000000000000007</v>
      </c>
      <c r="H8" s="65">
        <v>18.189</v>
      </c>
      <c r="J8" s="65" t="s">
        <v>296</v>
      </c>
      <c r="K8" s="65">
        <v>11.587999999999999</v>
      </c>
      <c r="L8" s="65">
        <v>12.519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500</v>
      </c>
      <c r="C16" s="65">
        <v>700</v>
      </c>
      <c r="D16" s="65">
        <v>0</v>
      </c>
      <c r="E16" s="65">
        <v>3000</v>
      </c>
      <c r="F16" s="65">
        <v>1198.6505999999999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30.969539999999999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6.9331602999999999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569.96600000000001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189.87900999999999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2.9063642000000001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2.2961705000000001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25.819168000000001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2.9068681999999999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1086.5243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20.381931000000002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3.8585842000000001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1.9285752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1118.0107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1963.5736999999999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12594.977999999999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5644.1436000000003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284.04955999999999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199.00615999999999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28.653224999999999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18.222709999999999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1236.8004000000001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1.1740298999999999E-2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6.2860885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835.30870000000004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135.9597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78</v>
      </c>
      <c r="E2" s="61">
        <v>2737.9061999999999</v>
      </c>
      <c r="F2" s="61">
        <v>445.07686999999999</v>
      </c>
      <c r="G2" s="61">
        <v>57.084392999999999</v>
      </c>
      <c r="H2" s="61">
        <v>37.982132</v>
      </c>
      <c r="I2" s="61">
        <v>19.102260000000001</v>
      </c>
      <c r="J2" s="61">
        <v>111.64626</v>
      </c>
      <c r="K2" s="61">
        <v>63.786774000000001</v>
      </c>
      <c r="L2" s="61">
        <v>47.859490000000001</v>
      </c>
      <c r="M2" s="61">
        <v>50.525060000000003</v>
      </c>
      <c r="N2" s="61">
        <v>4.6275130000000004</v>
      </c>
      <c r="O2" s="61">
        <v>26.417383000000001</v>
      </c>
      <c r="P2" s="61">
        <v>1443.1339</v>
      </c>
      <c r="Q2" s="61">
        <v>53.286014999999999</v>
      </c>
      <c r="R2" s="61">
        <v>1198.6505999999999</v>
      </c>
      <c r="S2" s="61">
        <v>137.33963</v>
      </c>
      <c r="T2" s="61">
        <v>12735.733</v>
      </c>
      <c r="U2" s="61">
        <v>6.9331602999999999</v>
      </c>
      <c r="V2" s="61">
        <v>30.969539999999999</v>
      </c>
      <c r="W2" s="61">
        <v>569.96600000000001</v>
      </c>
      <c r="X2" s="61">
        <v>189.87900999999999</v>
      </c>
      <c r="Y2" s="61">
        <v>2.9063642000000001</v>
      </c>
      <c r="Z2" s="61">
        <v>2.2961705000000001</v>
      </c>
      <c r="AA2" s="61">
        <v>25.819168000000001</v>
      </c>
      <c r="AB2" s="61">
        <v>2.9068681999999999</v>
      </c>
      <c r="AC2" s="61">
        <v>1086.5243</v>
      </c>
      <c r="AD2" s="61">
        <v>20.381931000000002</v>
      </c>
      <c r="AE2" s="61">
        <v>3.8585842000000001</v>
      </c>
      <c r="AF2" s="61">
        <v>1.9285752</v>
      </c>
      <c r="AG2" s="61">
        <v>1118.0107</v>
      </c>
      <c r="AH2" s="61">
        <v>622.32510000000002</v>
      </c>
      <c r="AI2" s="61">
        <v>495.68567000000002</v>
      </c>
      <c r="AJ2" s="61">
        <v>1963.5736999999999</v>
      </c>
      <c r="AK2" s="61">
        <v>12594.977999999999</v>
      </c>
      <c r="AL2" s="61">
        <v>284.04955999999999</v>
      </c>
      <c r="AM2" s="61">
        <v>5644.1436000000003</v>
      </c>
      <c r="AN2" s="61">
        <v>199.00615999999999</v>
      </c>
      <c r="AO2" s="61">
        <v>28.653224999999999</v>
      </c>
      <c r="AP2" s="61">
        <v>22.547592000000002</v>
      </c>
      <c r="AQ2" s="61">
        <v>6.1056330000000001</v>
      </c>
      <c r="AR2" s="61">
        <v>18.222709999999999</v>
      </c>
      <c r="AS2" s="61">
        <v>1236.8004000000001</v>
      </c>
      <c r="AT2" s="61">
        <v>1.1740298999999999E-2</v>
      </c>
      <c r="AU2" s="61">
        <v>6.2860885</v>
      </c>
      <c r="AV2" s="61">
        <v>835.30870000000004</v>
      </c>
      <c r="AW2" s="61">
        <v>135.9597</v>
      </c>
      <c r="AX2" s="61">
        <v>0.26033889999999998</v>
      </c>
      <c r="AY2" s="61">
        <v>1.720205</v>
      </c>
      <c r="AZ2" s="61">
        <v>360.19524999999999</v>
      </c>
      <c r="BA2" s="61">
        <v>49.27908</v>
      </c>
      <c r="BB2" s="61">
        <v>13.048199</v>
      </c>
      <c r="BC2" s="61">
        <v>15.786616</v>
      </c>
      <c r="BD2" s="61">
        <v>20.432379000000001</v>
      </c>
      <c r="BE2" s="61">
        <v>1.4819793000000001</v>
      </c>
      <c r="BF2" s="61">
        <v>7.7166290000000002</v>
      </c>
      <c r="BG2" s="61">
        <v>6.9387240000000003E-3</v>
      </c>
      <c r="BH2" s="61">
        <v>3.4095090000000002E-2</v>
      </c>
      <c r="BI2" s="61">
        <v>2.5557803E-2</v>
      </c>
      <c r="BJ2" s="61">
        <v>9.9675079999999999E-2</v>
      </c>
      <c r="BK2" s="61">
        <v>5.3374800000000001E-4</v>
      </c>
      <c r="BL2" s="61">
        <v>0.6426461</v>
      </c>
      <c r="BM2" s="61">
        <v>7.6063504000000002</v>
      </c>
      <c r="BN2" s="61">
        <v>2.4071096999999999</v>
      </c>
      <c r="BO2" s="61">
        <v>115.62414</v>
      </c>
      <c r="BP2" s="61">
        <v>22.259232000000001</v>
      </c>
      <c r="BQ2" s="61">
        <v>37.253554999999999</v>
      </c>
      <c r="BR2" s="61">
        <v>127.04562</v>
      </c>
      <c r="BS2" s="61">
        <v>36.592579999999998</v>
      </c>
      <c r="BT2" s="61">
        <v>29.482073</v>
      </c>
      <c r="BU2" s="61">
        <v>0.26064786000000001</v>
      </c>
      <c r="BV2" s="61">
        <v>5.7866613999999997E-2</v>
      </c>
      <c r="BW2" s="61">
        <v>1.8964254</v>
      </c>
      <c r="BX2" s="61">
        <v>2.4449923</v>
      </c>
      <c r="BY2" s="61">
        <v>0.12648714999999999</v>
      </c>
      <c r="BZ2" s="61">
        <v>8.0430740000000001E-4</v>
      </c>
      <c r="CA2" s="61">
        <v>0.96151109999999995</v>
      </c>
      <c r="CB2" s="61">
        <v>2.4812000000000001E-2</v>
      </c>
      <c r="CC2" s="61">
        <v>0.36509397999999998</v>
      </c>
      <c r="CD2" s="61">
        <v>2.5448089</v>
      </c>
      <c r="CE2" s="61">
        <v>8.4234589999999998E-2</v>
      </c>
      <c r="CF2" s="61">
        <v>0.42684430000000001</v>
      </c>
      <c r="CG2" s="61">
        <v>4.9500000000000003E-7</v>
      </c>
      <c r="CH2" s="61">
        <v>7.3867459999999996E-2</v>
      </c>
      <c r="CI2" s="61">
        <v>3.8375933000000001E-2</v>
      </c>
      <c r="CJ2" s="61">
        <v>5.6146975000000001</v>
      </c>
      <c r="CK2" s="61">
        <v>1.8227444999999998E-2</v>
      </c>
      <c r="CL2" s="61">
        <v>2.265056</v>
      </c>
      <c r="CM2" s="61">
        <v>7.0231614000000002</v>
      </c>
      <c r="CN2" s="61">
        <v>3862.0803000000001</v>
      </c>
      <c r="CO2" s="61">
        <v>6743.2744000000002</v>
      </c>
      <c r="CP2" s="61">
        <v>4073.73</v>
      </c>
      <c r="CQ2" s="61">
        <v>1491.5735999999999</v>
      </c>
      <c r="CR2" s="61">
        <v>790.07763999999997</v>
      </c>
      <c r="CS2" s="61">
        <v>736.15039999999999</v>
      </c>
      <c r="CT2" s="61">
        <v>3819.2384999999999</v>
      </c>
      <c r="CU2" s="61">
        <v>2390.1093999999998</v>
      </c>
      <c r="CV2" s="61">
        <v>2241.3620000000001</v>
      </c>
      <c r="CW2" s="61">
        <v>2649.0706</v>
      </c>
      <c r="CX2" s="61">
        <v>794.47249999999997</v>
      </c>
      <c r="CY2" s="61">
        <v>4930.2934999999998</v>
      </c>
      <c r="CZ2" s="61">
        <v>2323.5331999999999</v>
      </c>
      <c r="DA2" s="61">
        <v>5872.6532999999999</v>
      </c>
      <c r="DB2" s="61">
        <v>5525.1379999999999</v>
      </c>
      <c r="DC2" s="61">
        <v>8369.2219999999998</v>
      </c>
      <c r="DD2" s="61">
        <v>12862.954</v>
      </c>
      <c r="DE2" s="61">
        <v>2712.1660000000002</v>
      </c>
      <c r="DF2" s="61">
        <v>5910.1513999999997</v>
      </c>
      <c r="DG2" s="61">
        <v>3009.5680000000002</v>
      </c>
      <c r="DH2" s="61">
        <v>245.65029999999999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49.27908</v>
      </c>
      <c r="B6">
        <f>BB2</f>
        <v>13.048199</v>
      </c>
      <c r="C6">
        <f>BC2</f>
        <v>15.786616</v>
      </c>
      <c r="D6">
        <f>BD2</f>
        <v>20.432379000000001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15570</v>
      </c>
      <c r="C2" s="56">
        <f ca="1">YEAR(TODAY())-YEAR(B2)+IF(TODAY()&gt;=DATE(YEAR(TODAY()),MONTH(B2),DAY(B2)),0,-1)</f>
        <v>79</v>
      </c>
      <c r="E2" s="52">
        <v>164.3</v>
      </c>
      <c r="F2" s="53" t="s">
        <v>275</v>
      </c>
      <c r="G2" s="52">
        <v>77.7</v>
      </c>
      <c r="H2" s="51" t="s">
        <v>40</v>
      </c>
      <c r="I2" s="72">
        <f>ROUND(G3/E3^2,1)</f>
        <v>28.8</v>
      </c>
    </row>
    <row r="3" spans="1:9" x14ac:dyDescent="0.3">
      <c r="E3" s="51">
        <f>E2/100</f>
        <v>1.643</v>
      </c>
      <c r="F3" s="51" t="s">
        <v>39</v>
      </c>
      <c r="G3" s="51">
        <f>G2</f>
        <v>77.7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김원국, ID : H1310134)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08:58:00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79</v>
      </c>
      <c r="G12" s="94"/>
      <c r="H12" s="94"/>
      <c r="I12" s="94"/>
      <c r="K12" s="123">
        <f>'개인정보 및 신체계측 입력'!E2</f>
        <v>164.3</v>
      </c>
      <c r="L12" s="124"/>
      <c r="M12" s="117">
        <f>'개인정보 및 신체계측 입력'!G2</f>
        <v>77.7</v>
      </c>
      <c r="N12" s="118"/>
      <c r="O12" s="113" t="s">
        <v>270</v>
      </c>
      <c r="P12" s="107"/>
      <c r="Q12" s="90">
        <f>'개인정보 및 신체계측 입력'!I2</f>
        <v>28.8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김원국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72.510999999999996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9.3000000000000007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18.189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12.5</v>
      </c>
      <c r="L72" s="36" t="s">
        <v>52</v>
      </c>
      <c r="M72" s="36">
        <f>ROUND('DRIs DATA'!K8,1)</f>
        <v>11.6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159.82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258.08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189.88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193.79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139.75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839.67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286.52999999999997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2021-11-11T00:39:16Z</dcterms:modified>
</cp:coreProperties>
</file>