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60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<sst xmlns="http://schemas.openxmlformats.org/spreadsheetml/2006/main" count="692" uniqueCount="340">
  <si>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</si>
  <si>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</si>
  <si>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</si>
  <si>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</si>
  <si>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</si>
  <si>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</si>
  <si>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</si>
  <si>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</si>
  <si>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</si>
  <si>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</si>
  <si>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</si>
  <si>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</si>
  <si>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</si>
  <si>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</si>
  <si>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</si>
  <si>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</si>
  <si>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</si>
  <si>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</si>
  <si>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</si>
  <si>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</si>
  <si>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</si>
  <si>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</si>
  <si>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</si>
  <si>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</si>
  <si>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</si>
  <si>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</si>
  <si>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</si>
  <si>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</si>
  <si>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</si>
  <si>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</si>
  <si>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</si>
  <si>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</si>
  <si>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</si>
  <si>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</si>
  <si>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</si>
  <si>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</si>
  <si>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</si>
  <si>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</si>
  <si>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</si>
  <si>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</si>
  <si>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</si>
  <si>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</si>
  <si>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</si>
  <si>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</si>
  <si>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</si>
  <si>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</si>
  <si>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</si>
  <si>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</si>
  <si>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</si>
  <si>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</si>
  <si>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</si>
  <si>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</si>
  <si>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</si>
  <si>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</si>
  <si>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</si>
  <si>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</si>
  <si>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</si>
  <si>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</si>
  <si>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</si>
  <si>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</si>
  <si>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</si>
  <si>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</si>
  <si>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</si>
  <si>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</si>
  <si>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</si>
  <si>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</si>
  <si>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</si>
  <si>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</si>
  <si>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</si>
  <si>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</si>
  <si>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</si>
  <si>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</si>
  <si>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</si>
  <si>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</si>
  <si>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</si>
  <si>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</si>
  <si>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</si>
  <si>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</si>
  <si>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</si>
  <si>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</si>
  <si>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</si>
  <si>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</si>
  <si>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</si>
  <si>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</si>
  <si>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</si>
  <si>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</si>
  <si>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</si>
  <si>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</si>
  <si>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</si>
  <si>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</si>
  <si>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</si>
  <si>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</si>
  <si>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</si>
  <si>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</si>
  <si>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</si>
  <si>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</si>
  <si>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</si>
  <si>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</si>
  <si>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</si>
  <si>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</si>
  <si>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</si>
  <si>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</si>
  <si>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</si>
  <si>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</si>
  <si>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</si>
  <si>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</si>
  <si>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</si>
  <si>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</si>
  <si>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</si>
  <si>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</si>
  <si>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</si>
  <si>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</si>
  <si>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</si>
  <si>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</si>
  <si>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</si>
  <si>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</si>
  <si>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</si>
  <si>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</si>
  <si>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</si>
  <si>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</si>
  <si>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</si>
  <si>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</si>
  <si>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</si>
  <si>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</si>
  <si>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</si>
  <si>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</si>
  <si>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</si>
  <si>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</si>
  <si>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</si>
  <si>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</si>
  <si>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</si>
  <si>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</si>
  <si>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</si>
  <si>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</si>
  <si>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</si>
  <si>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</si>
  <si>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</si>
  <si>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</si>
  <si>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</si>
  <si>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</si>
  <si>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</si>
  <si>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</si>
  <si>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</si>
  <si>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</si>
  <si>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</si>
  <si>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</si>
  <si>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</si>
  <si>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</si>
  <si>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</si>
  <si>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</si>
  <si>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</si>
  <si>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</si>
  <si>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</si>
  <si>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</si>
  <si>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</si>
  <si>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</si>
  <si>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</si>
  <si>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</si>
  <si>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</si>
  <si>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</si>
  <si>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</si>
  <si>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</si>
  <si>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</si>
  <si>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</si>
  <si>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</si>
  <si>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</si>
  <si>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</si>
  <si>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</si>
  <si>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</si>
  <si>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</si>
  <si>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</si>
  <si>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</si>
  <si>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</si>
  <si>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</si>
  <si>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</si>
  <si>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</si>
  <si>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</si>
  <si>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</si>
  <si>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</si>
  <si>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</si>
  <si>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</si>
  <si>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</si>
  <si>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</si>
  <si>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</si>
  <si>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</si>
  <si>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</si>
  <si>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</si>
  <si>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</si>
  <si>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</si>
  <si>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</si>
  <si>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</si>
  <si>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</si>
  <si>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</si>
  <si>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</si>
  <si>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</si>
  <si>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</si>
  <si>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</si>
  <si>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</si>
  <si>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</si>
  <si>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</si>
  <si>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</si>
  <si>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</si>
  <si>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</si>
  <si>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</si>
  <si>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</si>
  <si>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</si>
  <si>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</si>
  <si>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</si>
  <si>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</si>
  <si>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</si>
  <si>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</si>
  <si>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</si>
  <si>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</si>
  <si>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</si>
  <si>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</si>
  <si>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</si>
  <si>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</si>
  <si>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</si>
  <si>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</si>
  <si>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</si>
  <si>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</si>
  <si>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</si>
  <si>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</si>
  <si>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</si>
  <si>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</si>
  <si>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</si>
  <si>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</si>
  <si>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</si>
  <si>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</si>
  <si>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</si>
  <si>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</si>
  <si>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</si>
  <si>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</si>
  <si>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</si>
  <si>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</si>
  <si>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</si>
  <si>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</si>
  <si>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</si>
  <si>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</si>
  <si>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</si>
  <si>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</si>
  <si>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</si>
  <si>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</si>
  <si>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</si>
  <si>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</si>
  <si>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</si>
  <si>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</si>
  <si>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</si>
  <si>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</si>
  <si>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</si>
  <si>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</si>
  <si>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</si>
  <si>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</si>
  <si>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</si>
  <si>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</si>
  <si>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</si>
  <si>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</si>
  <si>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</si>
  <si>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</si>
  <si>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</si>
  <si>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</si>
  <si>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</si>
  <si>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</si>
  <si>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</si>
  <si>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</si>
  <si>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</si>
  <si>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</si>
  <si>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</si>
  <si>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</si>
  <si>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</si>
  <si>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</si>
  <si>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</si>
  <si>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</si>
  <si>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</si>
  <si>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</si>
  <si>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</si>
  <si>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</si>
  <si>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</si>
  <si>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</si>
  <si>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</si>
  <si>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</si>
  <si>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</si>
  <si>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</si>
  <si>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</si>
  <si>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</si>
  <si>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</si>
  <si>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</si>
  <si>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</si>
  <si>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</si>
  <si>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</si>
  <si>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</si>
  <si>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</si>
  <si>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</si>
  <si>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</si>
  <si>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</si>
  <si>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</si>
  <si>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</si>
  <si>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</si>
  <si>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</si>
  <si>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</si>
  <si>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</si>
  <si>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</si>
  <si>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</si>
  <si>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</si>
  <si>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</si>
  <si>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</si>
  <si>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</si>
  <si>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</si>
  <si>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</si>
  <si>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</si>
  <si>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</si>
  <si>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</si>
  <si>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</si>
  <si>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</si>
  <si>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</si>
  <si>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</si>
  <si>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</si>
  <si>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</si>
  <si>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</si>
  <si>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</si>
  <si>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</si>
  <si>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</si>
  <si>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</si>
  <si>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</si>
  <si>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</si>
  <si>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</si>
  <si>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</si>
  <si>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</si>
  <si>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</si>
  <si>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</si>
  <si>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</si>
  <si>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</si>
  <si>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</si>
  <si>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</si>
  <si>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</si>
  <si>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</si>
  <si>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이선예, ID : H1310135)</t>
  </si>
  <si>
    <t>2021년 11월 11일 08:58:51</t>
  </si>
  <si>
    <t>H1310135</t>
  </si>
  <si>
    <t>이선예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</si>
</sst>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67.390730000000005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35752"/>
        <c:axId val="544238104"/>
      </c:barChart>
      <c:catAx>
        <c:axId val="54423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38104"/>
        <c:crosses val="autoZero"/>
        <c:auto val="1"/>
        <c:lblAlgn val="ctr"/>
        <c:lblOffset val="100"/>
        <c:noMultiLvlLbl val="0"/>
      </c:catAx>
      <c:valAx>
        <c:axId val="54423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3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1.4333747999999999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768"/>
        <c:axId val="553329160"/>
      </c:barChart>
      <c:catAx>
        <c:axId val="5533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9160"/>
        <c:crosses val="autoZero"/>
        <c:auto val="1"/>
        <c:lblAlgn val="ctr"/>
        <c:lblOffset val="100"/>
        <c:noMultiLvlLbl val="0"/>
      </c:catAx>
      <c:valAx>
        <c:axId val="55332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1.0594269000000001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0448"/>
        <c:axId val="584057312"/>
      </c:barChart>
      <c:catAx>
        <c:axId val="58406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7312"/>
        <c:crosses val="autoZero"/>
        <c:auto val="1"/>
        <c:lblAlgn val="ctr"/>
        <c:lblOffset val="100"/>
        <c:noMultiLvlLbl val="0"/>
      </c:catAx>
      <c:valAx>
        <c:axId val="58405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1319.0346999999999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7704"/>
        <c:axId val="584060840"/>
      </c:barChart>
      <c:catAx>
        <c:axId val="58405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840"/>
        <c:crosses val="autoZero"/>
        <c:auto val="1"/>
        <c:lblAlgn val="ctr"/>
        <c:lblOffset val="100"/>
        <c:noMultiLvlLbl val="0"/>
      </c:catAx>
      <c:valAx>
        <c:axId val="584060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2650.5889000000002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016"/>
        <c:axId val="584059664"/>
      </c:barChart>
      <c:catAx>
        <c:axId val="5840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9664"/>
        <c:crosses val="autoZero"/>
        <c:auto val="1"/>
        <c:lblAlgn val="ctr"/>
        <c:lblOffset val="100"/>
        <c:noMultiLvlLbl val="0"/>
      </c:catAx>
      <c:valAx>
        <c:axId val="5840596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44.512183999999998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096"/>
        <c:axId val="584060056"/>
      </c:barChart>
      <c:catAx>
        <c:axId val="58405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0056"/>
        <c:crosses val="autoZero"/>
        <c:auto val="1"/>
        <c:lblAlgn val="ctr"/>
        <c:lblOffset val="100"/>
        <c:noMultiLvlLbl val="0"/>
      </c:catAx>
      <c:valAx>
        <c:axId val="584060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108.084526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8880"/>
        <c:axId val="584061232"/>
      </c:barChart>
      <c:catAx>
        <c:axId val="58405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61232"/>
        <c:crosses val="autoZero"/>
        <c:auto val="1"/>
        <c:lblAlgn val="ctr"/>
        <c:lblOffset val="100"/>
        <c:noMultiLvlLbl val="0"/>
      </c:catAx>
      <c:valAx>
        <c:axId val="58406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13.20772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62408"/>
        <c:axId val="584058488"/>
      </c:barChart>
      <c:catAx>
        <c:axId val="58406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4058488"/>
        <c:crosses val="autoZero"/>
        <c:auto val="1"/>
        <c:lblAlgn val="ctr"/>
        <c:lblOffset val="100"/>
        <c:noMultiLvlLbl val="0"/>
      </c:catAx>
      <c:valAx>
        <c:axId val="584058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6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693.4049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4056920"/>
        <c:axId val="583918112"/>
      </c:barChart>
      <c:catAx>
        <c:axId val="58405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18112"/>
        <c:crosses val="autoZero"/>
        <c:auto val="1"/>
        <c:lblAlgn val="ctr"/>
        <c:lblOffset val="100"/>
        <c:noMultiLvlLbl val="0"/>
      </c:catAx>
      <c:valAx>
        <c:axId val="583918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405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2.5341418000000001E-2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18504"/>
        <c:axId val="583921640"/>
      </c:barChart>
      <c:catAx>
        <c:axId val="58391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1640"/>
        <c:crosses val="autoZero"/>
        <c:auto val="1"/>
        <c:lblAlgn val="ctr"/>
        <c:lblOffset val="100"/>
        <c:noMultiLvlLbl val="0"/>
      </c:catAx>
      <c:valAx>
        <c:axId val="58392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1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5.7340355000000001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2032"/>
        <c:axId val="583922424"/>
      </c:barChart>
      <c:catAx>
        <c:axId val="5839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2424"/>
        <c:crosses val="autoZero"/>
        <c:auto val="1"/>
        <c:lblAlgn val="ctr"/>
        <c:lblOffset val="100"/>
        <c:noMultiLvlLbl val="0"/>
      </c:catAx>
      <c:valAx>
        <c:axId val="583922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23.021827999999999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2808"/>
        <c:axId val="544240064"/>
      </c:barChart>
      <c:catAx>
        <c:axId val="54424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240064"/>
        <c:crosses val="autoZero"/>
        <c:auto val="1"/>
        <c:lblAlgn val="ctr"/>
        <c:lblOffset val="100"/>
        <c:noMultiLvlLbl val="0"/>
      </c:catAx>
      <c:valAx>
        <c:axId val="544240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110.29837000000001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0072"/>
        <c:axId val="583923208"/>
      </c:barChart>
      <c:catAx>
        <c:axId val="58392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3208"/>
        <c:crosses val="autoZero"/>
        <c:auto val="1"/>
        <c:lblAlgn val="ctr"/>
        <c:lblOffset val="100"/>
        <c:noMultiLvlLbl val="0"/>
      </c:catAx>
      <c:valAx>
        <c:axId val="58392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106.66708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3600"/>
        <c:axId val="583920464"/>
      </c:barChart>
      <c:catAx>
        <c:axId val="58392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0464"/>
        <c:crosses val="autoZero"/>
        <c:auto val="1"/>
        <c:lblAlgn val="ctr"/>
        <c:lblOffset val="100"/>
        <c:noMultiLvlLbl val="0"/>
      </c:catAx>
      <c:valAx>
        <c:axId val="58392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3.496</c:v>
                </c:pt>
                <c:pt idx="1">
                  <c:v>4.3879999999999999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3923992"/>
        <c:axId val="583924384"/>
      </c:barChart>
      <c:catAx>
        <c:axId val="5839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4384"/>
        <c:crosses val="autoZero"/>
        <c:auto val="1"/>
        <c:lblAlgn val="ctr"/>
        <c:lblOffset val="100"/>
        <c:noMultiLvlLbl val="0"/>
      </c:catAx>
      <c:valAx>
        <c:axId val="5839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5.0109640000000004</c:v>
                </c:pt>
                <c:pt idx="1">
                  <c:v>6.2949010000000003</c:v>
                </c:pt>
                <c:pt idx="2">
                  <c:v>8.6284089999999996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391.68158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3921248"/>
        <c:axId val="583925168"/>
      </c:barChart>
      <c:catAx>
        <c:axId val="58392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3925168"/>
        <c:crosses val="autoZero"/>
        <c:auto val="1"/>
        <c:lblAlgn val="ctr"/>
        <c:lblOffset val="100"/>
        <c:noMultiLvlLbl val="0"/>
      </c:catAx>
      <c:valAx>
        <c:axId val="5839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392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11.263223999999999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4448"/>
        <c:axId val="546637000"/>
      </c:barChart>
      <c:catAx>
        <c:axId val="5466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000"/>
        <c:crosses val="autoZero"/>
        <c:auto val="1"/>
        <c:lblAlgn val="ctr"/>
        <c:lblOffset val="100"/>
        <c:noMultiLvlLbl val="0"/>
      </c:catAx>
      <c:valAx>
        <c:axId val="54663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84.820999999999998</c:v>
                </c:pt>
                <c:pt idx="1">
                  <c:v>3.99</c:v>
                </c:pt>
                <c:pt idx="2">
                  <c:v>11.188000000000001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638960"/>
        <c:axId val="546637392"/>
      </c:barChart>
      <c:catAx>
        <c:axId val="5466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7392"/>
        <c:crosses val="autoZero"/>
        <c:auto val="1"/>
        <c:lblAlgn val="ctr"/>
        <c:lblOffset val="100"/>
        <c:noMultiLvlLbl val="0"/>
      </c:catAx>
      <c:valAx>
        <c:axId val="54663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2584.8047000000001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2096"/>
        <c:axId val="546638568"/>
      </c:barChart>
      <c:catAx>
        <c:axId val="54664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568"/>
        <c:crosses val="autoZero"/>
        <c:auto val="1"/>
        <c:lblAlgn val="ctr"/>
        <c:lblOffset val="100"/>
        <c:noMultiLvlLbl val="0"/>
      </c:catAx>
      <c:valAx>
        <c:axId val="546638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71.377440000000007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0920"/>
        <c:axId val="546643272"/>
      </c:barChart>
      <c:catAx>
        <c:axId val="546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3272"/>
        <c:crosses val="autoZero"/>
        <c:auto val="1"/>
        <c:lblAlgn val="ctr"/>
        <c:lblOffset val="100"/>
        <c:noMultiLvlLbl val="0"/>
      </c:catAx>
      <c:valAx>
        <c:axId val="54664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341.09109999999998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7784"/>
        <c:axId val="546638176"/>
      </c:barChart>
      <c:catAx>
        <c:axId val="54663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38176"/>
        <c:crosses val="autoZero"/>
        <c:auto val="1"/>
        <c:lblAlgn val="ctr"/>
        <c:lblOffset val="100"/>
        <c:noMultiLvlLbl val="0"/>
      </c:catAx>
      <c:valAx>
        <c:axId val="54663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3.0435392999999999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240848"/>
        <c:axId val="263589880"/>
      </c:barChart>
      <c:catAx>
        <c:axId val="54424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589880"/>
        <c:crosses val="autoZero"/>
        <c:auto val="1"/>
        <c:lblAlgn val="ctr"/>
        <c:lblOffset val="100"/>
        <c:noMultiLvlLbl val="0"/>
      </c:catAx>
      <c:valAx>
        <c:axId val="26358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24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4013.6251999999999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43664"/>
        <c:axId val="546640136"/>
      </c:barChart>
      <c:catAx>
        <c:axId val="54664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640136"/>
        <c:crosses val="autoZero"/>
        <c:auto val="1"/>
        <c:lblAlgn val="ctr"/>
        <c:lblOffset val="100"/>
        <c:noMultiLvlLbl val="0"/>
      </c:catAx>
      <c:valAx>
        <c:axId val="546640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4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12.860023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639352"/>
        <c:axId val="554721920"/>
      </c:barChart>
      <c:catAx>
        <c:axId val="546639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1920"/>
        <c:crosses val="autoZero"/>
        <c:auto val="1"/>
        <c:lblAlgn val="ctr"/>
        <c:lblOffset val="100"/>
        <c:noMultiLvlLbl val="0"/>
      </c:catAx>
      <c:valAx>
        <c:axId val="5547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639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1.6841029000000001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21136"/>
        <c:axId val="554724664"/>
      </c:barChart>
      <c:catAx>
        <c:axId val="55472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24664"/>
        <c:crosses val="autoZero"/>
        <c:auto val="1"/>
        <c:lblAlgn val="ctr"/>
        <c:lblOffset val="100"/>
        <c:noMultiLvlLbl val="0"/>
      </c:catAx>
      <c:valAx>
        <c:axId val="5547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2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177.44978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7200"/>
        <c:axId val="553330336"/>
      </c:barChart>
      <c:catAx>
        <c:axId val="55332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336"/>
        <c:crosses val="autoZero"/>
        <c:auto val="1"/>
        <c:lblAlgn val="ctr"/>
        <c:lblOffset val="100"/>
        <c:noMultiLvlLbl val="0"/>
      </c:catAx>
      <c:valAx>
        <c:axId val="55333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7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0.93928619999999996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8376"/>
        <c:axId val="553330728"/>
      </c:barChart>
      <c:catAx>
        <c:axId val="55332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0728"/>
        <c:crosses val="autoZero"/>
        <c:auto val="1"/>
        <c:lblAlgn val="ctr"/>
        <c:lblOffset val="100"/>
        <c:noMultiLvlLbl val="0"/>
      </c:catAx>
      <c:valAx>
        <c:axId val="55333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16.818591999999999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9552"/>
        <c:axId val="553333080"/>
      </c:barChart>
      <c:catAx>
        <c:axId val="55332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080"/>
        <c:crosses val="autoZero"/>
        <c:auto val="1"/>
        <c:lblAlgn val="ctr"/>
        <c:lblOffset val="100"/>
        <c:noMultiLvlLbl val="0"/>
      </c:catAx>
      <c:valAx>
        <c:axId val="55333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1.6841029000000001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1120"/>
        <c:axId val="553333472"/>
      </c:barChart>
      <c:catAx>
        <c:axId val="55333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33472"/>
        <c:crosses val="autoZero"/>
        <c:auto val="1"/>
        <c:lblAlgn val="ctr"/>
        <c:lblOffset val="100"/>
        <c:noMultiLvlLbl val="0"/>
      </c:catAx>
      <c:valAx>
        <c:axId val="55333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465.98131999999998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32688"/>
        <c:axId val="553326024"/>
      </c:barChart>
      <c:catAx>
        <c:axId val="55333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6024"/>
        <c:crosses val="autoZero"/>
        <c:auto val="1"/>
        <c:lblAlgn val="ctr"/>
        <c:lblOffset val="100"/>
        <c:noMultiLvlLbl val="0"/>
      </c:catAx>
      <c:valAx>
        <c:axId val="553326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3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6.1539874000000001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326808"/>
        <c:axId val="553327984"/>
      </c:barChart>
      <c:catAx>
        <c:axId val="553326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327984"/>
        <c:crosses val="autoZero"/>
        <c:auto val="1"/>
        <c:lblAlgn val="ctr"/>
        <c:lblOffset val="100"/>
        <c:noMultiLvlLbl val="0"/>
      </c:catAx>
      <c:valAx>
        <c:axId val="55332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326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K64" sqref="K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이선예, ID : H1310135)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11일 08:58:51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2584.8047000000001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67.390730000000005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23.021827999999999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84.820999999999998</v>
      </c>
      <c r="G8" s="59">
        <f>'DRIs DATA 입력'!G8</f>
        <v>3.99</v>
      </c>
      <c r="H8" s="59">
        <f>'DRIs DATA 입력'!H8</f>
        <v>11.188000000000001</v>
      </c>
      <c r="I8" s="46"/>
      <c r="J8" s="59" t="s">
        <v>215</v>
      </c>
      <c r="K8" s="59">
        <f>'DRIs DATA 입력'!K8</f>
        <v>3.496</v>
      </c>
      <c r="L8" s="59">
        <f>'DRIs DATA 입력'!L8</f>
        <v>4.3879999999999999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391.68158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11.263223999999999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3.0435392999999999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177.44978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71.377440000000007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1.6221665000000001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0.93928619999999996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16.818591999999999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1.6841029000000001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465.98131999999998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6.1539874000000001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1.4333747999999999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1.0594269000000001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341.09109999999998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1319.0346999999999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4013.6251999999999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2650.5889000000002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44.512183999999998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108.084526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12.860023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13.20772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693.4049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2.5341418000000001E-2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5.7340355000000001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110.29837000000001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106.66708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9" sqref="J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311</v>
      </c>
      <c r="H1" s="61" t="s">
        <v>337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315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317</v>
      </c>
      <c r="E5" s="65"/>
      <c r="F5" s="65" t="s">
        <v>314</v>
      </c>
      <c r="G5" s="65" t="s">
        <v>286</v>
      </c>
      <c r="H5" s="65" t="s">
        <v>315</v>
      </c>
      <c r="J5" s="65"/>
      <c r="K5" s="65" t="s">
        <v>304</v>
      </c>
      <c r="L5" s="65" t="s">
        <v>287</v>
      </c>
      <c r="N5" s="65"/>
      <c r="O5" s="65" t="s">
        <v>316</v>
      </c>
      <c r="P5" s="65" t="s">
        <v>277</v>
      </c>
      <c r="Q5" s="65" t="s">
        <v>284</v>
      </c>
      <c r="R5" s="65" t="s">
        <v>295</v>
      </c>
      <c r="S5" s="65" t="s">
        <v>317</v>
      </c>
      <c r="U5" s="65"/>
      <c r="V5" s="65" t="s">
        <v>316</v>
      </c>
      <c r="W5" s="65" t="s">
        <v>277</v>
      </c>
      <c r="X5" s="65" t="s">
        <v>284</v>
      </c>
      <c r="Y5" s="65" t="s">
        <v>295</v>
      </c>
      <c r="Z5" s="65" t="s">
        <v>317</v>
      </c>
    </row>
    <row r="6" spans="1:27" x14ac:dyDescent="0.3">
      <c r="A6" s="65" t="s">
        <v>278</v>
      </c>
      <c r="B6" s="65">
        <v>1600</v>
      </c>
      <c r="C6" s="65">
        <v>2584.8047000000001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328</v>
      </c>
      <c r="O6" s="65">
        <v>40</v>
      </c>
      <c r="P6" s="65">
        <v>45</v>
      </c>
      <c r="Q6" s="65">
        <v>0</v>
      </c>
      <c r="R6" s="65">
        <v>0</v>
      </c>
      <c r="S6" s="65">
        <v>67.390730000000005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23.021827999999999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84.820999999999998</v>
      </c>
      <c r="G8" s="65">
        <v>3.99</v>
      </c>
      <c r="H8" s="65">
        <v>11.188000000000001</v>
      </c>
      <c r="J8" s="65" t="s">
        <v>296</v>
      </c>
      <c r="K8" s="65">
        <v>3.496</v>
      </c>
      <c r="L8" s="65">
        <v>4.3879999999999999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316</v>
      </c>
      <c r="C15" s="65" t="s">
        <v>277</v>
      </c>
      <c r="D15" s="65" t="s">
        <v>284</v>
      </c>
      <c r="E15" s="65" t="s">
        <v>295</v>
      </c>
      <c r="F15" s="65" t="s">
        <v>317</v>
      </c>
      <c r="H15" s="65"/>
      <c r="I15" s="65" t="s">
        <v>316</v>
      </c>
      <c r="J15" s="65" t="s">
        <v>277</v>
      </c>
      <c r="K15" s="65" t="s">
        <v>284</v>
      </c>
      <c r="L15" s="65" t="s">
        <v>295</v>
      </c>
      <c r="M15" s="65" t="s">
        <v>317</v>
      </c>
      <c r="O15" s="65"/>
      <c r="P15" s="65" t="s">
        <v>316</v>
      </c>
      <c r="Q15" s="65" t="s">
        <v>277</v>
      </c>
      <c r="R15" s="65" t="s">
        <v>284</v>
      </c>
      <c r="S15" s="65" t="s">
        <v>295</v>
      </c>
      <c r="T15" s="65" t="s">
        <v>317</v>
      </c>
      <c r="V15" s="65"/>
      <c r="W15" s="65" t="s">
        <v>316</v>
      </c>
      <c r="X15" s="65" t="s">
        <v>277</v>
      </c>
      <c r="Y15" s="65" t="s">
        <v>284</v>
      </c>
      <c r="Z15" s="65" t="s">
        <v>295</v>
      </c>
      <c r="AA15" s="65" t="s">
        <v>317</v>
      </c>
    </row>
    <row r="16" spans="1:27" x14ac:dyDescent="0.3">
      <c r="A16" s="65" t="s">
        <v>299</v>
      </c>
      <c r="B16" s="65">
        <v>410</v>
      </c>
      <c r="C16" s="65">
        <v>550</v>
      </c>
      <c r="D16" s="65">
        <v>0</v>
      </c>
      <c r="E16" s="65">
        <v>3000</v>
      </c>
      <c r="F16" s="65">
        <v>391.68158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11.263223999999999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3.0435392999999999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177.44978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319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330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316</v>
      </c>
      <c r="C25" s="65" t="s">
        <v>277</v>
      </c>
      <c r="D25" s="65" t="s">
        <v>284</v>
      </c>
      <c r="E25" s="65" t="s">
        <v>295</v>
      </c>
      <c r="F25" s="65" t="s">
        <v>317</v>
      </c>
      <c r="H25" s="65"/>
      <c r="I25" s="65" t="s">
        <v>316</v>
      </c>
      <c r="J25" s="65" t="s">
        <v>277</v>
      </c>
      <c r="K25" s="65" t="s">
        <v>284</v>
      </c>
      <c r="L25" s="65" t="s">
        <v>295</v>
      </c>
      <c r="M25" s="65" t="s">
        <v>317</v>
      </c>
      <c r="O25" s="65"/>
      <c r="P25" s="65" t="s">
        <v>316</v>
      </c>
      <c r="Q25" s="65" t="s">
        <v>277</v>
      </c>
      <c r="R25" s="65" t="s">
        <v>284</v>
      </c>
      <c r="S25" s="65" t="s">
        <v>295</v>
      </c>
      <c r="T25" s="65" t="s">
        <v>317</v>
      </c>
      <c r="V25" s="65"/>
      <c r="W25" s="65" t="s">
        <v>316</v>
      </c>
      <c r="X25" s="65" t="s">
        <v>277</v>
      </c>
      <c r="Y25" s="65" t="s">
        <v>284</v>
      </c>
      <c r="Z25" s="65" t="s">
        <v>295</v>
      </c>
      <c r="AA25" s="65" t="s">
        <v>317</v>
      </c>
      <c r="AC25" s="65"/>
      <c r="AD25" s="65" t="s">
        <v>316</v>
      </c>
      <c r="AE25" s="65" t="s">
        <v>277</v>
      </c>
      <c r="AF25" s="65" t="s">
        <v>284</v>
      </c>
      <c r="AG25" s="65" t="s">
        <v>295</v>
      </c>
      <c r="AH25" s="65" t="s">
        <v>317</v>
      </c>
      <c r="AJ25" s="65"/>
      <c r="AK25" s="65" t="s">
        <v>316</v>
      </c>
      <c r="AL25" s="65" t="s">
        <v>277</v>
      </c>
      <c r="AM25" s="65" t="s">
        <v>284</v>
      </c>
      <c r="AN25" s="65" t="s">
        <v>295</v>
      </c>
      <c r="AO25" s="65" t="s">
        <v>317</v>
      </c>
      <c r="AQ25" s="65"/>
      <c r="AR25" s="65" t="s">
        <v>316</v>
      </c>
      <c r="AS25" s="65" t="s">
        <v>277</v>
      </c>
      <c r="AT25" s="65" t="s">
        <v>284</v>
      </c>
      <c r="AU25" s="65" t="s">
        <v>295</v>
      </c>
      <c r="AV25" s="65" t="s">
        <v>317</v>
      </c>
      <c r="AX25" s="65"/>
      <c r="AY25" s="65" t="s">
        <v>316</v>
      </c>
      <c r="AZ25" s="65" t="s">
        <v>277</v>
      </c>
      <c r="BA25" s="65" t="s">
        <v>284</v>
      </c>
      <c r="BB25" s="65" t="s">
        <v>295</v>
      </c>
      <c r="BC25" s="65" t="s">
        <v>317</v>
      </c>
      <c r="BE25" s="65"/>
      <c r="BF25" s="65" t="s">
        <v>316</v>
      </c>
      <c r="BG25" s="65" t="s">
        <v>277</v>
      </c>
      <c r="BH25" s="65" t="s">
        <v>284</v>
      </c>
      <c r="BI25" s="65" t="s">
        <v>295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71.377440000000007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1.6221665000000001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0.93928619999999996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16.818591999999999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1.6841029000000001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465.98131999999998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6.1539874000000001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1.4333747999999999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1.0594269000000001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321</v>
      </c>
      <c r="I34" s="67"/>
      <c r="J34" s="67"/>
      <c r="K34" s="67"/>
      <c r="L34" s="67"/>
      <c r="M34" s="67"/>
      <c r="O34" s="67" t="s">
        <v>322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331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316</v>
      </c>
      <c r="C35" s="65" t="s">
        <v>277</v>
      </c>
      <c r="D35" s="65" t="s">
        <v>284</v>
      </c>
      <c r="E35" s="65" t="s">
        <v>295</v>
      </c>
      <c r="F35" s="65" t="s">
        <v>317</v>
      </c>
      <c r="H35" s="65"/>
      <c r="I35" s="65" t="s">
        <v>316</v>
      </c>
      <c r="J35" s="65" t="s">
        <v>277</v>
      </c>
      <c r="K35" s="65" t="s">
        <v>284</v>
      </c>
      <c r="L35" s="65" t="s">
        <v>295</v>
      </c>
      <c r="M35" s="65" t="s">
        <v>317</v>
      </c>
      <c r="O35" s="65"/>
      <c r="P35" s="65" t="s">
        <v>316</v>
      </c>
      <c r="Q35" s="65" t="s">
        <v>277</v>
      </c>
      <c r="R35" s="65" t="s">
        <v>284</v>
      </c>
      <c r="S35" s="65" t="s">
        <v>295</v>
      </c>
      <c r="T35" s="65" t="s">
        <v>317</v>
      </c>
      <c r="V35" s="65"/>
      <c r="W35" s="65" t="s">
        <v>316</v>
      </c>
      <c r="X35" s="65" t="s">
        <v>277</v>
      </c>
      <c r="Y35" s="65" t="s">
        <v>284</v>
      </c>
      <c r="Z35" s="65" t="s">
        <v>295</v>
      </c>
      <c r="AA35" s="65" t="s">
        <v>317</v>
      </c>
      <c r="AC35" s="65"/>
      <c r="AD35" s="65" t="s">
        <v>316</v>
      </c>
      <c r="AE35" s="65" t="s">
        <v>277</v>
      </c>
      <c r="AF35" s="65" t="s">
        <v>284</v>
      </c>
      <c r="AG35" s="65" t="s">
        <v>295</v>
      </c>
      <c r="AH35" s="65" t="s">
        <v>317</v>
      </c>
      <c r="AJ35" s="65"/>
      <c r="AK35" s="65" t="s">
        <v>316</v>
      </c>
      <c r="AL35" s="65" t="s">
        <v>277</v>
      </c>
      <c r="AM35" s="65" t="s">
        <v>284</v>
      </c>
      <c r="AN35" s="65" t="s">
        <v>295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341.09109999999998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1319.0346999999999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4013.6251999999999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2650.5889000000002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44.512183999999998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108.084526</v>
      </c>
    </row>
    <row r="43" spans="1:68" x14ac:dyDescent="0.3">
      <c r="A43" s="66" t="s">
        <v>332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324</v>
      </c>
      <c r="W44" s="67"/>
      <c r="X44" s="67"/>
      <c r="Y44" s="67"/>
      <c r="Z44" s="67"/>
      <c r="AA44" s="67"/>
      <c r="AC44" s="67" t="s">
        <v>325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316</v>
      </c>
      <c r="C45" s="65" t="s">
        <v>277</v>
      </c>
      <c r="D45" s="65" t="s">
        <v>284</v>
      </c>
      <c r="E45" s="65" t="s">
        <v>295</v>
      </c>
      <c r="F45" s="65" t="s">
        <v>317</v>
      </c>
      <c r="H45" s="65"/>
      <c r="I45" s="65" t="s">
        <v>316</v>
      </c>
      <c r="J45" s="65" t="s">
        <v>277</v>
      </c>
      <c r="K45" s="65" t="s">
        <v>284</v>
      </c>
      <c r="L45" s="65" t="s">
        <v>295</v>
      </c>
      <c r="M45" s="65" t="s">
        <v>317</v>
      </c>
      <c r="O45" s="65"/>
      <c r="P45" s="65" t="s">
        <v>316</v>
      </c>
      <c r="Q45" s="65" t="s">
        <v>277</v>
      </c>
      <c r="R45" s="65" t="s">
        <v>284</v>
      </c>
      <c r="S45" s="65" t="s">
        <v>295</v>
      </c>
      <c r="T45" s="65" t="s">
        <v>317</v>
      </c>
      <c r="V45" s="65"/>
      <c r="W45" s="65" t="s">
        <v>316</v>
      </c>
      <c r="X45" s="65" t="s">
        <v>277</v>
      </c>
      <c r="Y45" s="65" t="s">
        <v>284</v>
      </c>
      <c r="Z45" s="65" t="s">
        <v>295</v>
      </c>
      <c r="AA45" s="65" t="s">
        <v>317</v>
      </c>
      <c r="AC45" s="65"/>
      <c r="AD45" s="65" t="s">
        <v>316</v>
      </c>
      <c r="AE45" s="65" t="s">
        <v>277</v>
      </c>
      <c r="AF45" s="65" t="s">
        <v>284</v>
      </c>
      <c r="AG45" s="65" t="s">
        <v>295</v>
      </c>
      <c r="AH45" s="65" t="s">
        <v>317</v>
      </c>
      <c r="AJ45" s="65"/>
      <c r="AK45" s="65" t="s">
        <v>316</v>
      </c>
      <c r="AL45" s="65" t="s">
        <v>277</v>
      </c>
      <c r="AM45" s="65" t="s">
        <v>284</v>
      </c>
      <c r="AN45" s="65" t="s">
        <v>295</v>
      </c>
      <c r="AO45" s="65" t="s">
        <v>317</v>
      </c>
      <c r="AQ45" s="65"/>
      <c r="AR45" s="65" t="s">
        <v>316</v>
      </c>
      <c r="AS45" s="65" t="s">
        <v>277</v>
      </c>
      <c r="AT45" s="65" t="s">
        <v>284</v>
      </c>
      <c r="AU45" s="65" t="s">
        <v>295</v>
      </c>
      <c r="AV45" s="65" t="s">
        <v>317</v>
      </c>
      <c r="AX45" s="65"/>
      <c r="AY45" s="65" t="s">
        <v>316</v>
      </c>
      <c r="AZ45" s="65" t="s">
        <v>277</v>
      </c>
      <c r="BA45" s="65" t="s">
        <v>284</v>
      </c>
      <c r="BB45" s="65" t="s">
        <v>295</v>
      </c>
      <c r="BC45" s="65" t="s">
        <v>317</v>
      </c>
      <c r="BE45" s="65"/>
      <c r="BF45" s="65" t="s">
        <v>316</v>
      </c>
      <c r="BG45" s="65" t="s">
        <v>277</v>
      </c>
      <c r="BH45" s="65" t="s">
        <v>284</v>
      </c>
      <c r="BI45" s="65" t="s">
        <v>295</v>
      </c>
      <c r="BJ45" s="65" t="s">
        <v>317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12.860023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13.20772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693.4049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2.5341418000000001E-2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5.7340355000000001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110.29837000000001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106.66708</v>
      </c>
      <c r="AX46" s="65" t="s">
        <v>310</v>
      </c>
      <c r="AY46" s="65"/>
      <c r="AZ46" s="65"/>
      <c r="BA46" s="65"/>
      <c r="BB46" s="65"/>
      <c r="BC46" s="65"/>
      <c r="BE46" s="65" t="s">
        <v>326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335</v>
      </c>
      <c r="D2" s="61">
        <v>65</v>
      </c>
      <c r="E2" s="61">
        <v>2584.8047000000001</v>
      </c>
      <c r="F2" s="61">
        <v>510.89807000000002</v>
      </c>
      <c r="G2" s="61">
        <v>24.032637000000001</v>
      </c>
      <c r="H2" s="61">
        <v>16.566604999999999</v>
      </c>
      <c r="I2" s="61">
        <v>7.4660316</v>
      </c>
      <c r="J2" s="61">
        <v>67.390730000000005</v>
      </c>
      <c r="K2" s="61">
        <v>53.733240000000002</v>
      </c>
      <c r="L2" s="61">
        <v>13.657494</v>
      </c>
      <c r="M2" s="61">
        <v>23.021827999999999</v>
      </c>
      <c r="N2" s="61">
        <v>2.2361186000000002</v>
      </c>
      <c r="O2" s="61">
        <v>10.37598</v>
      </c>
      <c r="P2" s="61">
        <v>555.78089999999997</v>
      </c>
      <c r="Q2" s="61">
        <v>18.620505999999999</v>
      </c>
      <c r="R2" s="61">
        <v>391.68158</v>
      </c>
      <c r="S2" s="61">
        <v>26.366900000000001</v>
      </c>
      <c r="T2" s="61">
        <v>4383.7749999999996</v>
      </c>
      <c r="U2" s="61">
        <v>3.0435392999999999</v>
      </c>
      <c r="V2" s="61">
        <v>11.263223999999999</v>
      </c>
      <c r="W2" s="61">
        <v>177.44978</v>
      </c>
      <c r="X2" s="61">
        <v>71.377440000000007</v>
      </c>
      <c r="Y2" s="61">
        <v>1.6221665000000001</v>
      </c>
      <c r="Z2" s="61">
        <v>0.93928619999999996</v>
      </c>
      <c r="AA2" s="61">
        <v>16.818591999999999</v>
      </c>
      <c r="AB2" s="61">
        <v>1.6841029000000001</v>
      </c>
      <c r="AC2" s="61">
        <v>465.98131999999998</v>
      </c>
      <c r="AD2" s="61">
        <v>6.1539874000000001</v>
      </c>
      <c r="AE2" s="61">
        <v>1.4333747999999999</v>
      </c>
      <c r="AF2" s="61">
        <v>1.0594269000000001</v>
      </c>
      <c r="AG2" s="61">
        <v>341.09109999999998</v>
      </c>
      <c r="AH2" s="61">
        <v>252.68341000000001</v>
      </c>
      <c r="AI2" s="61">
        <v>88.407669999999996</v>
      </c>
      <c r="AJ2" s="61">
        <v>1319.0346999999999</v>
      </c>
      <c r="AK2" s="61">
        <v>4013.6251999999999</v>
      </c>
      <c r="AL2" s="61">
        <v>44.512183999999998</v>
      </c>
      <c r="AM2" s="61">
        <v>2650.5889000000002</v>
      </c>
      <c r="AN2" s="61">
        <v>108.084526</v>
      </c>
      <c r="AO2" s="61">
        <v>12.860023</v>
      </c>
      <c r="AP2" s="61">
        <v>11.265987000000001</v>
      </c>
      <c r="AQ2" s="61">
        <v>1.5940359</v>
      </c>
      <c r="AR2" s="61">
        <v>13.20772</v>
      </c>
      <c r="AS2" s="61">
        <v>693.4049</v>
      </c>
      <c r="AT2" s="61">
        <v>2.5341418000000001E-2</v>
      </c>
      <c r="AU2" s="61">
        <v>5.7340355000000001</v>
      </c>
      <c r="AV2" s="61">
        <v>110.29837000000001</v>
      </c>
      <c r="AW2" s="61">
        <v>106.66708</v>
      </c>
      <c r="AX2" s="61">
        <v>5.7983130000000001E-2</v>
      </c>
      <c r="AY2" s="61">
        <v>0.73194619999999999</v>
      </c>
      <c r="AZ2" s="61">
        <v>79.450149999999994</v>
      </c>
      <c r="BA2" s="61">
        <v>19.942851999999998</v>
      </c>
      <c r="BB2" s="61">
        <v>5.0109640000000004</v>
      </c>
      <c r="BC2" s="61">
        <v>6.2949010000000003</v>
      </c>
      <c r="BD2" s="61">
        <v>8.6284089999999996</v>
      </c>
      <c r="BE2" s="61">
        <v>1.0909922000000001</v>
      </c>
      <c r="BF2" s="61">
        <v>3.8370478000000001</v>
      </c>
      <c r="BG2" s="61">
        <v>0</v>
      </c>
      <c r="BH2" s="61">
        <v>0</v>
      </c>
      <c r="BI2" s="61">
        <v>0</v>
      </c>
      <c r="BJ2" s="61">
        <v>1.7235150000000001E-2</v>
      </c>
      <c r="BK2" s="61">
        <v>0</v>
      </c>
      <c r="BL2" s="61">
        <v>0.14477184000000001</v>
      </c>
      <c r="BM2" s="61">
        <v>2.2046420000000002</v>
      </c>
      <c r="BN2" s="61">
        <v>0.60267510000000002</v>
      </c>
      <c r="BO2" s="61">
        <v>31.068353999999999</v>
      </c>
      <c r="BP2" s="61">
        <v>6.0623373999999997</v>
      </c>
      <c r="BQ2" s="61">
        <v>10.087993000000001</v>
      </c>
      <c r="BR2" s="61">
        <v>34.579135999999998</v>
      </c>
      <c r="BS2" s="61">
        <v>12.295064999999999</v>
      </c>
      <c r="BT2" s="61">
        <v>8.1877630000000003</v>
      </c>
      <c r="BU2" s="61">
        <v>4.2634379999999999E-2</v>
      </c>
      <c r="BV2" s="61">
        <v>3.8170293000000001E-2</v>
      </c>
      <c r="BW2" s="61">
        <v>0.53654429999999997</v>
      </c>
      <c r="BX2" s="61">
        <v>0.96951412999999997</v>
      </c>
      <c r="BY2" s="61">
        <v>3.8292809999999997E-2</v>
      </c>
      <c r="BZ2" s="61">
        <v>5.6116015000000005E-4</v>
      </c>
      <c r="CA2" s="61">
        <v>0.20631795</v>
      </c>
      <c r="CB2" s="61">
        <v>1.1949529E-2</v>
      </c>
      <c r="CC2" s="61">
        <v>6.2298562000000002E-2</v>
      </c>
      <c r="CD2" s="61">
        <v>0.80632899999999996</v>
      </c>
      <c r="CE2" s="61">
        <v>3.2660130000000002E-2</v>
      </c>
      <c r="CF2" s="61">
        <v>0.55347610000000003</v>
      </c>
      <c r="CG2" s="61">
        <v>0</v>
      </c>
      <c r="CH2" s="61">
        <v>4.1509940000000002E-2</v>
      </c>
      <c r="CI2" s="61">
        <v>1.9428639999999999E-7</v>
      </c>
      <c r="CJ2" s="61">
        <v>1.7624323</v>
      </c>
      <c r="CK2" s="61">
        <v>8.3346519999999997E-3</v>
      </c>
      <c r="CL2" s="61">
        <v>0.36577398</v>
      </c>
      <c r="CM2" s="61">
        <v>1.9753053</v>
      </c>
      <c r="CN2" s="61">
        <v>3027.3813</v>
      </c>
      <c r="CO2" s="61">
        <v>5109.1103999999996</v>
      </c>
      <c r="CP2" s="61">
        <v>1830.7882999999999</v>
      </c>
      <c r="CQ2" s="61">
        <v>897.97109999999998</v>
      </c>
      <c r="CR2" s="61">
        <v>534.52013999999997</v>
      </c>
      <c r="CS2" s="61">
        <v>782.88049999999998</v>
      </c>
      <c r="CT2" s="61">
        <v>2878.8130000000001</v>
      </c>
      <c r="CU2" s="61">
        <v>1337.2748999999999</v>
      </c>
      <c r="CV2" s="61">
        <v>2562.3904000000002</v>
      </c>
      <c r="CW2" s="61">
        <v>1337.954</v>
      </c>
      <c r="CX2" s="61">
        <v>448.5412</v>
      </c>
      <c r="CY2" s="61">
        <v>4358.45</v>
      </c>
      <c r="CZ2" s="61">
        <v>1489.4396999999999</v>
      </c>
      <c r="DA2" s="61">
        <v>4169.4719999999998</v>
      </c>
      <c r="DB2" s="61">
        <v>4698.2812000000004</v>
      </c>
      <c r="DC2" s="61">
        <v>5247.5595999999996</v>
      </c>
      <c r="DD2" s="61">
        <v>7248.326</v>
      </c>
      <c r="DE2" s="61">
        <v>1242.0301999999999</v>
      </c>
      <c r="DF2" s="61">
        <v>5334.8804</v>
      </c>
      <c r="DG2" s="61">
        <v>1708.3933999999999</v>
      </c>
      <c r="DH2" s="61">
        <v>75.508510000000001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19.942851999999998</v>
      </c>
      <c r="B6">
        <f>BB2</f>
        <v>5.0109640000000004</v>
      </c>
      <c r="C6">
        <f>BC2</f>
        <v>6.2949010000000003</v>
      </c>
      <c r="D6">
        <f>BD2</f>
        <v>8.6284089999999996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O35" sqref="O3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20392</v>
      </c>
      <c r="C2" s="56">
        <f ca="1">YEAR(TODAY())-YEAR(B2)+IF(TODAY()&gt;=DATE(YEAR(TODAY()),MONTH(B2),DAY(B2)),0,-1)</f>
        <v>66</v>
      </c>
      <c r="E2" s="52">
        <v>151.80000000000001</v>
      </c>
      <c r="F2" s="53" t="s">
        <v>275</v>
      </c>
      <c r="G2" s="52">
        <v>56.5</v>
      </c>
      <c r="H2" s="51" t="s">
        <v>40</v>
      </c>
      <c r="I2" s="72">
        <f>ROUND(G3/E3^2,1)</f>
        <v>24.5</v>
      </c>
    </row>
    <row r="3" spans="1:9" x14ac:dyDescent="0.3">
      <c r="E3" s="51">
        <f>E2/100</f>
        <v>1.518</v>
      </c>
      <c r="F3" s="51" t="s">
        <v>39</v>
      </c>
      <c r="G3" s="51">
        <f>G2</f>
        <v>56.5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이선예, ID : H1310135)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11일 08:58:51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0" sqref="F10:I1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151.80000000000001</v>
      </c>
      <c r="L12" s="124"/>
      <c r="M12" s="117">
        <f>'개인정보 및 신체계측 입력'!G2</f>
        <v>56.5</v>
      </c>
      <c r="N12" s="118"/>
      <c r="O12" s="113" t="s">
        <v>270</v>
      </c>
      <c r="P12" s="107"/>
      <c r="Q12" s="90">
        <f>'개인정보 및 신체계측 입력'!I2</f>
        <v>24.5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이선예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84.820999999999998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3.99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11.188000000000001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4.4000000000000004</v>
      </c>
      <c r="L72" s="36" t="s">
        <v>52</v>
      </c>
      <c r="M72" s="36">
        <f>ROUND('DRIs DATA'!K8,1)</f>
        <v>3.5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52.22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93.86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71.38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112.27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42.64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267.58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128.6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2021-11-11T00:40:58Z</dcterms:modified>
</cp:coreProperties>
</file>