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<sst xmlns="http://schemas.openxmlformats.org/spreadsheetml/2006/main" count="692" uniqueCount="348">
  <si>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</si>
  <si>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</si>
  <si>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</si>
  <si>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</si>
  <si>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</si>
  <si>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</si>
  <si>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</si>
  <si>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</si>
  <si>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</si>
  <si>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</si>
  <si>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</si>
  <si>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</si>
  <si>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</si>
  <si>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</si>
  <si>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</si>
  <si>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</si>
  <si>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</si>
  <si>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</si>
  <si>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</si>
  <si>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</si>
  <si>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</si>
  <si>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</si>
  <si>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</si>
  <si>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</si>
  <si>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</si>
  <si>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</si>
  <si>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</si>
  <si>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</si>
  <si>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</si>
  <si>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</si>
  <si>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</si>
  <si>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</si>
  <si>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</si>
  <si>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</si>
  <si>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</si>
  <si>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</si>
  <si>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</si>
  <si>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</si>
  <si>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</si>
  <si>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</si>
  <si>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</si>
  <si>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</si>
  <si>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</si>
  <si>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</si>
  <si>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</si>
  <si>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</si>
  <si>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</si>
  <si>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</si>
  <si>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</si>
  <si>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</si>
  <si>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</si>
  <si>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</si>
  <si>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</si>
  <si>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</si>
  <si>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</si>
  <si>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</si>
  <si>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</si>
  <si>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</si>
  <si>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</si>
  <si>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</si>
  <si>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</si>
  <si>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</si>
  <si>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</si>
  <si>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</si>
  <si>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</si>
  <si>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</si>
  <si>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</si>
  <si>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</si>
  <si>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</si>
  <si>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</si>
  <si>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</si>
  <si>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</si>
  <si>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</si>
  <si>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</si>
  <si>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</si>
  <si>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</si>
  <si>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</si>
  <si>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</si>
  <si>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</si>
  <si>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</si>
  <si>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</si>
  <si>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</si>
  <si>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</si>
  <si>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</si>
  <si>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</si>
  <si>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</si>
  <si>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</si>
  <si>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</si>
  <si>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</si>
  <si>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</si>
  <si>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</si>
  <si>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</si>
  <si>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</si>
  <si>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</si>
  <si>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</si>
  <si>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</si>
  <si>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</si>
  <si>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</si>
  <si>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</si>
  <si>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</si>
  <si>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</si>
  <si>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</si>
  <si>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</si>
  <si>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</si>
  <si>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</si>
  <si>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</si>
  <si>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</si>
  <si>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</si>
  <si>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</si>
  <si>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</si>
  <si>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</si>
  <si>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</si>
  <si>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</si>
  <si>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</si>
  <si>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</si>
  <si>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</si>
  <si>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</si>
  <si>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</si>
  <si>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</si>
  <si>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</si>
  <si>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</si>
  <si>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</si>
  <si>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</si>
  <si>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</si>
  <si>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</si>
  <si>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</si>
  <si>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</si>
  <si>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</si>
  <si>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</si>
  <si>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</si>
  <si>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</si>
  <si>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</si>
  <si>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</si>
  <si>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</si>
  <si>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</si>
  <si>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</si>
  <si>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</si>
  <si>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</si>
  <si>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</si>
  <si>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</si>
  <si>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</si>
  <si>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</si>
  <si>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</si>
  <si>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</si>
  <si>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</si>
  <si>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</si>
  <si>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</si>
  <si>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</si>
  <si>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</si>
  <si>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</si>
  <si>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</si>
  <si>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</si>
  <si>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</si>
  <si>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</si>
  <si>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</si>
  <si>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</si>
  <si>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</si>
  <si>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</si>
  <si>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</si>
  <si>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</si>
  <si>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</si>
  <si>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</si>
  <si>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</si>
  <si>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</si>
  <si>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</si>
  <si>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</si>
  <si>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</si>
  <si>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</si>
  <si>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</si>
  <si>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</si>
  <si>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</si>
  <si>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</si>
  <si>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</si>
  <si>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</si>
  <si>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</si>
  <si>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</si>
  <si>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</si>
  <si>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</si>
  <si>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</si>
  <si>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</si>
  <si>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</si>
  <si>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</si>
  <si>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</si>
  <si>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</si>
  <si>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</si>
  <si>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</si>
  <si>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</si>
  <si>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</si>
  <si>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</si>
  <si>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</si>
  <si>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</si>
  <si>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</si>
  <si>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</si>
  <si>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</si>
  <si>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</si>
  <si>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</si>
  <si>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</si>
  <si>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</si>
  <si>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</si>
  <si>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</si>
  <si>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</si>
  <si>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</si>
  <si>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</si>
  <si>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</si>
  <si>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</si>
  <si>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</si>
  <si>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</si>
  <si>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</si>
  <si>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</si>
  <si>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</si>
  <si>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</si>
  <si>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</si>
  <si>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</si>
  <si>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</si>
  <si>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</si>
  <si>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</si>
  <si>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</si>
  <si>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</si>
  <si>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</si>
  <si>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</si>
  <si>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</si>
  <si>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</si>
  <si>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</si>
  <si>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</si>
  <si>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</si>
  <si>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</si>
  <si>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</si>
  <si>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</si>
  <si>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</si>
  <si>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</si>
  <si>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</si>
  <si>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</si>
  <si>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</si>
  <si>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</si>
  <si>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</si>
  <si>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</si>
  <si>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</si>
  <si>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</si>
  <si>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</si>
  <si>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</si>
  <si>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</si>
  <si>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</si>
  <si>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</si>
  <si>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</si>
  <si>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</si>
  <si>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</si>
  <si>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</si>
  <si>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</si>
  <si>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</si>
  <si>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</si>
  <si>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</si>
  <si>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</si>
  <si>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</si>
  <si>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</si>
  <si>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</si>
  <si>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</si>
  <si>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</si>
  <si>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</si>
  <si>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</si>
  <si>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</si>
  <si>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</si>
  <si>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</si>
  <si>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</si>
  <si>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</si>
  <si>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</si>
  <si>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</si>
  <si>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</si>
  <si>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</si>
  <si>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</si>
  <si>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</si>
  <si>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</si>
  <si>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</si>
  <si>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</si>
  <si>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</si>
  <si>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</si>
  <si>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</si>
  <si>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</si>
  <si>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에너지(kcal)</t>
    <phoneticPr fontId="1" type="noConversion"/>
  </si>
  <si>
    <t>식이섬유</t>
    <phoneticPr fontId="1" type="noConversion"/>
  </si>
  <si>
    <t>충분섭취량</t>
    <phoneticPr fontId="1" type="noConversion"/>
  </si>
  <si>
    <t>적정비율(최대)</t>
    <phoneticPr fontId="1" type="noConversion"/>
  </si>
  <si>
    <t>정보</t>
    <phoneticPr fontId="1" type="noConversion"/>
  </si>
  <si>
    <t>상한섭취량</t>
    <phoneticPr fontId="1" type="noConversion"/>
  </si>
  <si>
    <t>지용성 비타민</t>
    <phoneticPr fontId="1" type="noConversion"/>
  </si>
  <si>
    <t>크롬</t>
    <phoneticPr fontId="1" type="noConversion"/>
  </si>
  <si>
    <t>M</t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</si>
  <si>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</si>
  <si>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</si>
  <si>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</si>
  <si>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구리</t>
    <phoneticPr fontId="1" type="noConversion"/>
  </si>
  <si>
    <t>(설문지 : FFQ 95문항 설문지, 사용자 : 양대흥, ID : H1310136)</t>
  </si>
  <si>
    <t>출력시각</t>
    <phoneticPr fontId="1" type="noConversion"/>
  </si>
  <si>
    <t>2021년 11월 11일 08:59:36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</si>
  <si>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</si>
  <si>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</si>
  <si>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</si>
  <si>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</si>
  <si>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</si>
  <si>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</si>
  <si>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</si>
  <si>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</si>
  <si>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</si>
  <si>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</si>
  <si>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</si>
  <si>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</si>
  <si>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</si>
  <si>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</si>
  <si>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</si>
  <si>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</si>
  <si>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</si>
  <si>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</si>
  <si>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</si>
  <si>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</si>
  <si>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</si>
  <si>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</si>
  <si>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</si>
  <si>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</si>
  <si>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</si>
  <si>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</si>
  <si>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</si>
  <si>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</si>
  <si>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</si>
  <si>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</si>
  <si>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</si>
  <si>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</si>
  <si>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</si>
  <si>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</si>
  <si>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</si>
  <si>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</si>
  <si>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</si>
  <si>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</si>
  <si>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</si>
  <si>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</si>
  <si>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</si>
  <si>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</si>
  <si>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</si>
  <si>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</si>
  <si>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</si>
  <si>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</si>
  <si>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</si>
  <si>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</si>
  <si>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</si>
  <si>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</si>
  <si>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</si>
  <si>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</si>
  <si>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</si>
  <si>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H1310136</t>
  </si>
  <si>
    <t>양대흥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</si>
</sst>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57.730730000000001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1.7042491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0.31263449999999998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1050.3135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2302.4032999999999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36.987380000000002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70.664739999999995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10.043853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560.87919999999997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3.9766810000000001E-3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3.7922359999999999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17.750263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137.19775000000001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91.908159999999995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1.3879999999999999</c:v>
                </c:pt>
                <c:pt idx="1">
                  <c:v>14.138999999999999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4.7216680000000002</c:v>
                </c:pt>
                <c:pt idx="1">
                  <c:v>5.8534746000000002</c:v>
                </c:pt>
                <c:pt idx="2">
                  <c:v>5.6824092999999998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235.94220000000001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8.9440659999999994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84.66</c:v>
                </c:pt>
                <c:pt idx="1">
                  <c:v>3.931</c:v>
                </c:pt>
                <c:pt idx="2">
                  <c:v>11.409000000000001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2296.3607999999999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40.642445000000002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263.12418000000002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1.7780075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3146.7190000000001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9.884226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1.0819927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51.195247999999999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0.99467355000000002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12.286531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1.0819927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339.26566000000003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5.7493109999999996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양대흥, ID : H1310136)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08:59:36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2296.3607999999999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57.730730000000001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17.750263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84.66</v>
      </c>
      <c r="G8" s="59">
        <f>'DRIs DATA 입력'!G8</f>
        <v>3.931</v>
      </c>
      <c r="H8" s="59">
        <f>'DRIs DATA 입력'!H8</f>
        <v>11.409000000000001</v>
      </c>
      <c r="I8" s="46"/>
      <c r="J8" s="59" t="s">
        <v>215</v>
      </c>
      <c r="K8" s="59">
        <f>'DRIs DATA 입력'!K8</f>
        <v>1.3879999999999999</v>
      </c>
      <c r="L8" s="59">
        <f>'DRIs DATA 입력'!L8</f>
        <v>14.138999999999999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235.94220000000001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8.9440659999999994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1.7780075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51.195247999999999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40.642445000000002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1.2249506999999999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0.99467355000000002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12.286531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1.0819927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339.26566000000003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5.7493109999999996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1.7042491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0.31263449999999998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263.12418000000002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1050.3135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3146.7190000000001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2302.4032999999999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36.987380000000002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70.664739999999995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9.884226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10.043853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560.87919999999997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3.9766810000000001E-3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3.7922359999999999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137.19775000000001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91.908159999999995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2" sqref="I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290</v>
      </c>
      <c r="G1" s="62" t="s">
        <v>291</v>
      </c>
      <c r="H1" s="61" t="s">
        <v>292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297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3">
      <c r="A5" s="65"/>
      <c r="B5" s="65" t="s">
        <v>298</v>
      </c>
      <c r="C5" s="65" t="s">
        <v>299</v>
      </c>
      <c r="E5" s="65"/>
      <c r="F5" s="65" t="s">
        <v>300</v>
      </c>
      <c r="G5" s="65" t="s">
        <v>301</v>
      </c>
      <c r="H5" s="65" t="s">
        <v>286</v>
      </c>
      <c r="J5" s="65"/>
      <c r="K5" s="65" t="s">
        <v>302</v>
      </c>
      <c r="L5" s="65" t="s">
        <v>303</v>
      </c>
      <c r="N5" s="65"/>
      <c r="O5" s="65" t="s">
        <v>287</v>
      </c>
      <c r="P5" s="65" t="s">
        <v>304</v>
      </c>
      <c r="Q5" s="65" t="s">
        <v>305</v>
      </c>
      <c r="R5" s="65" t="s">
        <v>306</v>
      </c>
      <c r="S5" s="65" t="s">
        <v>299</v>
      </c>
      <c r="U5" s="65"/>
      <c r="V5" s="65" t="s">
        <v>307</v>
      </c>
      <c r="W5" s="65" t="s">
        <v>304</v>
      </c>
      <c r="X5" s="65" t="s">
        <v>305</v>
      </c>
      <c r="Y5" s="65" t="s">
        <v>282</v>
      </c>
      <c r="Z5" s="65" t="s">
        <v>299</v>
      </c>
    </row>
    <row r="6" spans="1:27" x14ac:dyDescent="0.3">
      <c r="A6" s="65" t="s">
        <v>277</v>
      </c>
      <c r="B6" s="65">
        <v>2200</v>
      </c>
      <c r="C6" s="65">
        <v>2296.3607999999999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57.730730000000001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17.750263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312</v>
      </c>
      <c r="F8" s="65">
        <v>84.66</v>
      </c>
      <c r="G8" s="65">
        <v>3.931</v>
      </c>
      <c r="H8" s="65">
        <v>11.409000000000001</v>
      </c>
      <c r="J8" s="65" t="s">
        <v>312</v>
      </c>
      <c r="K8" s="65">
        <v>1.3879999999999999</v>
      </c>
      <c r="L8" s="65">
        <v>14.138999999999999</v>
      </c>
    </row>
    <row r="13" spans="1:27" x14ac:dyDescent="0.3">
      <c r="A13" s="66" t="s">
        <v>283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314</v>
      </c>
      <c r="I14" s="67"/>
      <c r="J14" s="67"/>
      <c r="K14" s="67"/>
      <c r="L14" s="67"/>
      <c r="M14" s="67"/>
      <c r="O14" s="67" t="s">
        <v>315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304</v>
      </c>
      <c r="D15" s="65" t="s">
        <v>305</v>
      </c>
      <c r="E15" s="65" t="s">
        <v>306</v>
      </c>
      <c r="F15" s="65" t="s">
        <v>299</v>
      </c>
      <c r="H15" s="65"/>
      <c r="I15" s="65" t="s">
        <v>307</v>
      </c>
      <c r="J15" s="65" t="s">
        <v>304</v>
      </c>
      <c r="K15" s="65" t="s">
        <v>305</v>
      </c>
      <c r="L15" s="65" t="s">
        <v>306</v>
      </c>
      <c r="M15" s="65" t="s">
        <v>288</v>
      </c>
      <c r="O15" s="65"/>
      <c r="P15" s="65" t="s">
        <v>307</v>
      </c>
      <c r="Q15" s="65" t="s">
        <v>304</v>
      </c>
      <c r="R15" s="65" t="s">
        <v>305</v>
      </c>
      <c r="S15" s="65" t="s">
        <v>306</v>
      </c>
      <c r="T15" s="65" t="s">
        <v>288</v>
      </c>
      <c r="V15" s="65"/>
      <c r="W15" s="65" t="s">
        <v>307</v>
      </c>
      <c r="X15" s="65" t="s">
        <v>304</v>
      </c>
      <c r="Y15" s="65" t="s">
        <v>305</v>
      </c>
      <c r="Z15" s="65" t="s">
        <v>282</v>
      </c>
      <c r="AA15" s="65" t="s">
        <v>288</v>
      </c>
    </row>
    <row r="16" spans="1:27" x14ac:dyDescent="0.3">
      <c r="A16" s="65" t="s">
        <v>317</v>
      </c>
      <c r="B16" s="65">
        <v>530</v>
      </c>
      <c r="C16" s="65">
        <v>750</v>
      </c>
      <c r="D16" s="65">
        <v>0</v>
      </c>
      <c r="E16" s="65">
        <v>3000</v>
      </c>
      <c r="F16" s="65">
        <v>235.94220000000001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8.9440659999999994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1.7780075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51.195247999999999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304</v>
      </c>
      <c r="D25" s="65" t="s">
        <v>305</v>
      </c>
      <c r="E25" s="65" t="s">
        <v>306</v>
      </c>
      <c r="F25" s="65" t="s">
        <v>299</v>
      </c>
      <c r="H25" s="65"/>
      <c r="I25" s="65" t="s">
        <v>287</v>
      </c>
      <c r="J25" s="65" t="s">
        <v>304</v>
      </c>
      <c r="K25" s="65" t="s">
        <v>305</v>
      </c>
      <c r="L25" s="65" t="s">
        <v>306</v>
      </c>
      <c r="M25" s="65" t="s">
        <v>299</v>
      </c>
      <c r="O25" s="65"/>
      <c r="P25" s="65" t="s">
        <v>307</v>
      </c>
      <c r="Q25" s="65" t="s">
        <v>304</v>
      </c>
      <c r="R25" s="65" t="s">
        <v>305</v>
      </c>
      <c r="S25" s="65" t="s">
        <v>306</v>
      </c>
      <c r="T25" s="65" t="s">
        <v>299</v>
      </c>
      <c r="V25" s="65"/>
      <c r="W25" s="65" t="s">
        <v>307</v>
      </c>
      <c r="X25" s="65" t="s">
        <v>304</v>
      </c>
      <c r="Y25" s="65" t="s">
        <v>305</v>
      </c>
      <c r="Z25" s="65" t="s">
        <v>306</v>
      </c>
      <c r="AA25" s="65" t="s">
        <v>299</v>
      </c>
      <c r="AC25" s="65"/>
      <c r="AD25" s="65" t="s">
        <v>307</v>
      </c>
      <c r="AE25" s="65" t="s">
        <v>304</v>
      </c>
      <c r="AF25" s="65" t="s">
        <v>305</v>
      </c>
      <c r="AG25" s="65" t="s">
        <v>306</v>
      </c>
      <c r="AH25" s="65" t="s">
        <v>299</v>
      </c>
      <c r="AJ25" s="65"/>
      <c r="AK25" s="65" t="s">
        <v>307</v>
      </c>
      <c r="AL25" s="65" t="s">
        <v>304</v>
      </c>
      <c r="AM25" s="65" t="s">
        <v>305</v>
      </c>
      <c r="AN25" s="65" t="s">
        <v>306</v>
      </c>
      <c r="AO25" s="65" t="s">
        <v>299</v>
      </c>
      <c r="AQ25" s="65"/>
      <c r="AR25" s="65" t="s">
        <v>307</v>
      </c>
      <c r="AS25" s="65" t="s">
        <v>304</v>
      </c>
      <c r="AT25" s="65" t="s">
        <v>305</v>
      </c>
      <c r="AU25" s="65" t="s">
        <v>306</v>
      </c>
      <c r="AV25" s="65" t="s">
        <v>299</v>
      </c>
      <c r="AX25" s="65"/>
      <c r="AY25" s="65" t="s">
        <v>307</v>
      </c>
      <c r="AZ25" s="65" t="s">
        <v>304</v>
      </c>
      <c r="BA25" s="65" t="s">
        <v>305</v>
      </c>
      <c r="BB25" s="65" t="s">
        <v>306</v>
      </c>
      <c r="BC25" s="65" t="s">
        <v>288</v>
      </c>
      <c r="BE25" s="65"/>
      <c r="BF25" s="65" t="s">
        <v>307</v>
      </c>
      <c r="BG25" s="65" t="s">
        <v>304</v>
      </c>
      <c r="BH25" s="65" t="s">
        <v>305</v>
      </c>
      <c r="BI25" s="65" t="s">
        <v>306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40.642445000000002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1.2249506999999999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0.99467355000000002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12.286531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1.0819927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339.26566000000003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5.7493109999999996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1.7042491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0.31263449999999998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333</v>
      </c>
      <c r="AD34" s="67"/>
      <c r="AE34" s="67"/>
      <c r="AF34" s="67"/>
      <c r="AG34" s="67"/>
      <c r="AH34" s="67"/>
      <c r="AJ34" s="67" t="s">
        <v>334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304</v>
      </c>
      <c r="D35" s="65" t="s">
        <v>305</v>
      </c>
      <c r="E35" s="65" t="s">
        <v>306</v>
      </c>
      <c r="F35" s="65" t="s">
        <v>299</v>
      </c>
      <c r="H35" s="65"/>
      <c r="I35" s="65" t="s">
        <v>307</v>
      </c>
      <c r="J35" s="65" t="s">
        <v>304</v>
      </c>
      <c r="K35" s="65" t="s">
        <v>305</v>
      </c>
      <c r="L35" s="65" t="s">
        <v>306</v>
      </c>
      <c r="M35" s="65" t="s">
        <v>299</v>
      </c>
      <c r="O35" s="65"/>
      <c r="P35" s="65" t="s">
        <v>307</v>
      </c>
      <c r="Q35" s="65" t="s">
        <v>276</v>
      </c>
      <c r="R35" s="65" t="s">
        <v>279</v>
      </c>
      <c r="S35" s="65" t="s">
        <v>306</v>
      </c>
      <c r="T35" s="65" t="s">
        <v>299</v>
      </c>
      <c r="V35" s="65"/>
      <c r="W35" s="65" t="s">
        <v>307</v>
      </c>
      <c r="X35" s="65" t="s">
        <v>276</v>
      </c>
      <c r="Y35" s="65" t="s">
        <v>305</v>
      </c>
      <c r="Z35" s="65" t="s">
        <v>306</v>
      </c>
      <c r="AA35" s="65" t="s">
        <v>299</v>
      </c>
      <c r="AC35" s="65"/>
      <c r="AD35" s="65" t="s">
        <v>287</v>
      </c>
      <c r="AE35" s="65" t="s">
        <v>304</v>
      </c>
      <c r="AF35" s="65" t="s">
        <v>305</v>
      </c>
      <c r="AG35" s="65" t="s">
        <v>306</v>
      </c>
      <c r="AH35" s="65" t="s">
        <v>299</v>
      </c>
      <c r="AJ35" s="65"/>
      <c r="AK35" s="65" t="s">
        <v>307</v>
      </c>
      <c r="AL35" s="65" t="s">
        <v>304</v>
      </c>
      <c r="AM35" s="65" t="s">
        <v>305</v>
      </c>
      <c r="AN35" s="65" t="s">
        <v>282</v>
      </c>
      <c r="AO35" s="65" t="s">
        <v>299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263.12418000000002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1050.3135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3146.7190000000001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2302.4032999999999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36.987380000000002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70.664739999999995</v>
      </c>
    </row>
    <row r="43" spans="1:68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336</v>
      </c>
      <c r="B44" s="67"/>
      <c r="C44" s="67"/>
      <c r="D44" s="67"/>
      <c r="E44" s="67"/>
      <c r="F44" s="67"/>
      <c r="H44" s="67" t="s">
        <v>337</v>
      </c>
      <c r="I44" s="67"/>
      <c r="J44" s="67"/>
      <c r="K44" s="67"/>
      <c r="L44" s="67"/>
      <c r="M44" s="67"/>
      <c r="O44" s="67" t="s">
        <v>289</v>
      </c>
      <c r="P44" s="67"/>
      <c r="Q44" s="67"/>
      <c r="R44" s="67"/>
      <c r="S44" s="67"/>
      <c r="T44" s="67"/>
      <c r="V44" s="67" t="s">
        <v>338</v>
      </c>
      <c r="W44" s="67"/>
      <c r="X44" s="67"/>
      <c r="Y44" s="67"/>
      <c r="Z44" s="67"/>
      <c r="AA44" s="67"/>
      <c r="AC44" s="67" t="s">
        <v>339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304</v>
      </c>
      <c r="D45" s="65" t="s">
        <v>305</v>
      </c>
      <c r="E45" s="65" t="s">
        <v>306</v>
      </c>
      <c r="F45" s="65" t="s">
        <v>288</v>
      </c>
      <c r="H45" s="65"/>
      <c r="I45" s="65" t="s">
        <v>307</v>
      </c>
      <c r="J45" s="65" t="s">
        <v>304</v>
      </c>
      <c r="K45" s="65" t="s">
        <v>305</v>
      </c>
      <c r="L45" s="65" t="s">
        <v>306</v>
      </c>
      <c r="M45" s="65" t="s">
        <v>299</v>
      </c>
      <c r="O45" s="65"/>
      <c r="P45" s="65" t="s">
        <v>307</v>
      </c>
      <c r="Q45" s="65" t="s">
        <v>304</v>
      </c>
      <c r="R45" s="65" t="s">
        <v>305</v>
      </c>
      <c r="S45" s="65" t="s">
        <v>282</v>
      </c>
      <c r="T45" s="65" t="s">
        <v>299</v>
      </c>
      <c r="V45" s="65"/>
      <c r="W45" s="65" t="s">
        <v>307</v>
      </c>
      <c r="X45" s="65" t="s">
        <v>304</v>
      </c>
      <c r="Y45" s="65" t="s">
        <v>305</v>
      </c>
      <c r="Z45" s="65" t="s">
        <v>282</v>
      </c>
      <c r="AA45" s="65" t="s">
        <v>299</v>
      </c>
      <c r="AC45" s="65"/>
      <c r="AD45" s="65" t="s">
        <v>307</v>
      </c>
      <c r="AE45" s="65" t="s">
        <v>304</v>
      </c>
      <c r="AF45" s="65" t="s">
        <v>279</v>
      </c>
      <c r="AG45" s="65" t="s">
        <v>282</v>
      </c>
      <c r="AH45" s="65" t="s">
        <v>299</v>
      </c>
      <c r="AJ45" s="65"/>
      <c r="AK45" s="65" t="s">
        <v>307</v>
      </c>
      <c r="AL45" s="65" t="s">
        <v>304</v>
      </c>
      <c r="AM45" s="65" t="s">
        <v>305</v>
      </c>
      <c r="AN45" s="65" t="s">
        <v>306</v>
      </c>
      <c r="AO45" s="65" t="s">
        <v>299</v>
      </c>
      <c r="AQ45" s="65"/>
      <c r="AR45" s="65" t="s">
        <v>307</v>
      </c>
      <c r="AS45" s="65" t="s">
        <v>304</v>
      </c>
      <c r="AT45" s="65" t="s">
        <v>305</v>
      </c>
      <c r="AU45" s="65" t="s">
        <v>306</v>
      </c>
      <c r="AV45" s="65" t="s">
        <v>288</v>
      </c>
      <c r="AX45" s="65"/>
      <c r="AY45" s="65" t="s">
        <v>307</v>
      </c>
      <c r="AZ45" s="65" t="s">
        <v>276</v>
      </c>
      <c r="BA45" s="65" t="s">
        <v>279</v>
      </c>
      <c r="BB45" s="65" t="s">
        <v>306</v>
      </c>
      <c r="BC45" s="65" t="s">
        <v>299</v>
      </c>
      <c r="BE45" s="65"/>
      <c r="BF45" s="65" t="s">
        <v>307</v>
      </c>
      <c r="BG45" s="65" t="s">
        <v>304</v>
      </c>
      <c r="BH45" s="65" t="s">
        <v>305</v>
      </c>
      <c r="BI45" s="65" t="s">
        <v>306</v>
      </c>
      <c r="BJ45" s="65" t="s">
        <v>299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9.884226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10.043853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560.87919999999997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3.9766810000000001E-3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3.7922359999999999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137.19775000000001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91.908159999999995</v>
      </c>
      <c r="AX46" s="65" t="s">
        <v>344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285</v>
      </c>
      <c r="D2" s="61">
        <v>58</v>
      </c>
      <c r="E2" s="61">
        <v>2296.3607999999999</v>
      </c>
      <c r="F2" s="61">
        <v>428.40665000000001</v>
      </c>
      <c r="G2" s="61">
        <v>19.894573000000001</v>
      </c>
      <c r="H2" s="61">
        <v>10.619802</v>
      </c>
      <c r="I2" s="61">
        <v>9.2747720000000005</v>
      </c>
      <c r="J2" s="61">
        <v>57.730730000000001</v>
      </c>
      <c r="K2" s="61">
        <v>40.697144000000002</v>
      </c>
      <c r="L2" s="61">
        <v>17.033587000000001</v>
      </c>
      <c r="M2" s="61">
        <v>17.750263</v>
      </c>
      <c r="N2" s="61">
        <v>2.5798936000000001</v>
      </c>
      <c r="O2" s="61">
        <v>9.3468719999999994</v>
      </c>
      <c r="P2" s="61">
        <v>685.7518</v>
      </c>
      <c r="Q2" s="61">
        <v>13.705033</v>
      </c>
      <c r="R2" s="61">
        <v>235.94220000000001</v>
      </c>
      <c r="S2" s="61">
        <v>78.097244000000003</v>
      </c>
      <c r="T2" s="61">
        <v>1894.1394</v>
      </c>
      <c r="U2" s="61">
        <v>1.7780075</v>
      </c>
      <c r="V2" s="61">
        <v>8.9440659999999994</v>
      </c>
      <c r="W2" s="61">
        <v>51.195247999999999</v>
      </c>
      <c r="X2" s="61">
        <v>40.642445000000002</v>
      </c>
      <c r="Y2" s="61">
        <v>1.2249506999999999</v>
      </c>
      <c r="Z2" s="61">
        <v>0.99467355000000002</v>
      </c>
      <c r="AA2" s="61">
        <v>12.286531</v>
      </c>
      <c r="AB2" s="61">
        <v>1.0819927</v>
      </c>
      <c r="AC2" s="61">
        <v>339.26566000000003</v>
      </c>
      <c r="AD2" s="61">
        <v>5.7493109999999996</v>
      </c>
      <c r="AE2" s="61">
        <v>1.7042491</v>
      </c>
      <c r="AF2" s="61">
        <v>0.31263449999999998</v>
      </c>
      <c r="AG2" s="61">
        <v>263.12418000000002</v>
      </c>
      <c r="AH2" s="61">
        <v>143.58214000000001</v>
      </c>
      <c r="AI2" s="61">
        <v>119.54203</v>
      </c>
      <c r="AJ2" s="61">
        <v>1050.3135</v>
      </c>
      <c r="AK2" s="61">
        <v>3146.7190000000001</v>
      </c>
      <c r="AL2" s="61">
        <v>36.987380000000002</v>
      </c>
      <c r="AM2" s="61">
        <v>2302.4032999999999</v>
      </c>
      <c r="AN2" s="61">
        <v>70.664739999999995</v>
      </c>
      <c r="AO2" s="61">
        <v>9.884226</v>
      </c>
      <c r="AP2" s="61">
        <v>7.1931124000000004</v>
      </c>
      <c r="AQ2" s="61">
        <v>2.6911136999999998</v>
      </c>
      <c r="AR2" s="61">
        <v>10.043853</v>
      </c>
      <c r="AS2" s="61">
        <v>560.87919999999997</v>
      </c>
      <c r="AT2" s="61">
        <v>3.9766810000000001E-3</v>
      </c>
      <c r="AU2" s="61">
        <v>3.7922359999999999</v>
      </c>
      <c r="AV2" s="61">
        <v>137.19775000000001</v>
      </c>
      <c r="AW2" s="61">
        <v>91.908159999999995</v>
      </c>
      <c r="AX2" s="61">
        <v>2.9834392000000001E-2</v>
      </c>
      <c r="AY2" s="61">
        <v>0.76665839999999996</v>
      </c>
      <c r="AZ2" s="61">
        <v>288.98079999999999</v>
      </c>
      <c r="BA2" s="61">
        <v>16.266591999999999</v>
      </c>
      <c r="BB2" s="61">
        <v>4.7216680000000002</v>
      </c>
      <c r="BC2" s="61">
        <v>5.8534746000000002</v>
      </c>
      <c r="BD2" s="61">
        <v>5.6824092999999998</v>
      </c>
      <c r="BE2" s="61">
        <v>0.30657127000000001</v>
      </c>
      <c r="BF2" s="61">
        <v>1.7675645</v>
      </c>
      <c r="BG2" s="61">
        <v>0</v>
      </c>
      <c r="BH2" s="61">
        <v>1.68432E-3</v>
      </c>
      <c r="BI2" s="61">
        <v>2.2818672E-3</v>
      </c>
      <c r="BJ2" s="61">
        <v>2.4052784000000001E-2</v>
      </c>
      <c r="BK2" s="61">
        <v>0</v>
      </c>
      <c r="BL2" s="61">
        <v>8.8588625000000004E-2</v>
      </c>
      <c r="BM2" s="61">
        <v>0.80173289999999997</v>
      </c>
      <c r="BN2" s="61">
        <v>0.22206198999999999</v>
      </c>
      <c r="BO2" s="61">
        <v>29.928588999999999</v>
      </c>
      <c r="BP2" s="61">
        <v>2.9343569999999999</v>
      </c>
      <c r="BQ2" s="61">
        <v>8.2053790000000006</v>
      </c>
      <c r="BR2" s="61">
        <v>37.788463999999998</v>
      </c>
      <c r="BS2" s="61">
        <v>34.774419999999999</v>
      </c>
      <c r="BT2" s="61">
        <v>2.4162632999999998</v>
      </c>
      <c r="BU2" s="61">
        <v>2.4176284999999999E-2</v>
      </c>
      <c r="BV2" s="61">
        <v>1.157881E-2</v>
      </c>
      <c r="BW2" s="61">
        <v>0.16442436999999999</v>
      </c>
      <c r="BX2" s="61">
        <v>0.60014372999999999</v>
      </c>
      <c r="BY2" s="61">
        <v>9.5412776000000005E-2</v>
      </c>
      <c r="BZ2" s="61">
        <v>3.5437161999999999E-4</v>
      </c>
      <c r="CA2" s="61">
        <v>1.0629435</v>
      </c>
      <c r="CB2" s="61">
        <v>5.1748080000000004E-3</v>
      </c>
      <c r="CC2" s="61">
        <v>0.14099896000000001</v>
      </c>
      <c r="CD2" s="61">
        <v>0.48782041999999998</v>
      </c>
      <c r="CE2" s="61">
        <v>4.6571179999999997E-2</v>
      </c>
      <c r="CF2" s="61">
        <v>4.4055756000000001E-2</v>
      </c>
      <c r="CG2" s="61">
        <v>1.2449999E-6</v>
      </c>
      <c r="CH2" s="61">
        <v>1.0355662999999999E-2</v>
      </c>
      <c r="CI2" s="61">
        <v>2.5339692000000001E-3</v>
      </c>
      <c r="CJ2" s="61">
        <v>1.0990555</v>
      </c>
      <c r="CK2" s="61">
        <v>1.0476638E-2</v>
      </c>
      <c r="CL2" s="61">
        <v>0.61787119999999995</v>
      </c>
      <c r="CM2" s="61">
        <v>0.88736325999999999</v>
      </c>
      <c r="CN2" s="61">
        <v>2117.0146</v>
      </c>
      <c r="CO2" s="61">
        <v>3567.1482000000001</v>
      </c>
      <c r="CP2" s="61">
        <v>1127.3296</v>
      </c>
      <c r="CQ2" s="61">
        <v>619.49176</v>
      </c>
      <c r="CR2" s="61">
        <v>377.16512999999998</v>
      </c>
      <c r="CS2" s="61">
        <v>559.16956000000005</v>
      </c>
      <c r="CT2" s="61">
        <v>2021.47</v>
      </c>
      <c r="CU2" s="61">
        <v>913.41594999999995</v>
      </c>
      <c r="CV2" s="61">
        <v>1791.6989000000001</v>
      </c>
      <c r="CW2" s="61">
        <v>881.72569999999996</v>
      </c>
      <c r="CX2" s="61">
        <v>312.67682000000002</v>
      </c>
      <c r="CY2" s="61">
        <v>3024.6736000000001</v>
      </c>
      <c r="CZ2" s="61">
        <v>898.59014999999999</v>
      </c>
      <c r="DA2" s="61">
        <v>2813.2919999999999</v>
      </c>
      <c r="DB2" s="61">
        <v>3203.3928000000001</v>
      </c>
      <c r="DC2" s="61">
        <v>3590.6797000000001</v>
      </c>
      <c r="DD2" s="61">
        <v>5433.2676000000001</v>
      </c>
      <c r="DE2" s="61">
        <v>747.22844999999995</v>
      </c>
      <c r="DF2" s="61">
        <v>4234.5630000000001</v>
      </c>
      <c r="DG2" s="61">
        <v>1240.1425999999999</v>
      </c>
      <c r="DH2" s="61">
        <v>60.966934000000002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16.266591999999999</v>
      </c>
      <c r="B6">
        <f>BB2</f>
        <v>4.7216680000000002</v>
      </c>
      <c r="C6">
        <f>BC2</f>
        <v>5.8534746000000002</v>
      </c>
      <c r="D6">
        <f>BD2</f>
        <v>5.6824092999999998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4" sqref="B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22884</v>
      </c>
      <c r="C2" s="56">
        <f ca="1">YEAR(TODAY())-YEAR(B2)+IF(TODAY()&gt;=DATE(YEAR(TODAY()),MONTH(B2),DAY(B2)),0,-1)</f>
        <v>59</v>
      </c>
      <c r="E2" s="52">
        <v>170.2</v>
      </c>
      <c r="F2" s="53" t="s">
        <v>275</v>
      </c>
      <c r="G2" s="52">
        <v>72.400000000000006</v>
      </c>
      <c r="H2" s="51" t="s">
        <v>40</v>
      </c>
      <c r="I2" s="72">
        <f>ROUND(G3/E3^2,1)</f>
        <v>25</v>
      </c>
    </row>
    <row r="3" spans="1:9" x14ac:dyDescent="0.3">
      <c r="E3" s="51">
        <f>E2/100</f>
        <v>1.702</v>
      </c>
      <c r="F3" s="51" t="s">
        <v>39</v>
      </c>
      <c r="G3" s="51">
        <f>G2</f>
        <v>72.400000000000006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양대흥, ID : H1310136)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08:59:36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170.2</v>
      </c>
      <c r="L12" s="124"/>
      <c r="M12" s="117">
        <f>'개인정보 및 신체계측 입력'!G2</f>
        <v>72.400000000000006</v>
      </c>
      <c r="N12" s="118"/>
      <c r="O12" s="113" t="s">
        <v>270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양대흥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84.66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3.931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11.409000000000001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14.1</v>
      </c>
      <c r="L72" s="36" t="s">
        <v>52</v>
      </c>
      <c r="M72" s="36">
        <f>ROUND('DRIs DATA'!K8,1)</f>
        <v>1.4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31.46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74.53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40.64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72.13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32.89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209.78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98.84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2021-11-11T00:41:52Z</dcterms:modified>
</cp:coreProperties>
</file>