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<sst xmlns="http://schemas.openxmlformats.org/spreadsheetml/2006/main" count="692" uniqueCount="340">
  <si>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</si>
  <si>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</si>
  <si>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</si>
  <si>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</si>
  <si>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</si>
  <si>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</si>
  <si>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</si>
  <si>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</si>
  <si>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</si>
  <si>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</si>
  <si>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</si>
  <si>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</si>
  <si>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</si>
  <si>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</si>
  <si>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</si>
  <si>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</si>
  <si>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</si>
  <si>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</si>
  <si>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</si>
  <si>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</si>
  <si>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</si>
  <si>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</si>
  <si>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</si>
  <si>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</si>
  <si>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</si>
  <si>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</si>
  <si>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</si>
  <si>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</si>
  <si>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</si>
  <si>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</si>
  <si>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</si>
  <si>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</si>
  <si>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</si>
  <si>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</si>
  <si>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</si>
  <si>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</si>
  <si>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</si>
  <si>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</si>
  <si>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</si>
  <si>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</si>
  <si>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</si>
  <si>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</si>
  <si>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</si>
  <si>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</si>
  <si>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</si>
  <si>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</si>
  <si>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</si>
  <si>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</si>
  <si>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</si>
  <si>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</si>
  <si>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</si>
  <si>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</si>
  <si>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</si>
  <si>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</si>
  <si>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</si>
  <si>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</si>
  <si>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</si>
  <si>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</si>
  <si>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</si>
  <si>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</si>
  <si>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</si>
  <si>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</si>
  <si>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</si>
  <si>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</si>
  <si>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</si>
  <si>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</si>
  <si>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</si>
  <si>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</si>
  <si>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</si>
  <si>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</si>
  <si>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</si>
  <si>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</si>
  <si>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</si>
  <si>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</si>
  <si>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</si>
  <si>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</si>
  <si>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</si>
  <si>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</si>
  <si>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</si>
  <si>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</si>
  <si>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</si>
  <si>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</si>
  <si>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</si>
  <si>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</si>
  <si>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</si>
  <si>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</si>
  <si>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</si>
  <si>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</si>
  <si>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</si>
  <si>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</si>
  <si>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</si>
  <si>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</si>
  <si>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</si>
  <si>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</si>
  <si>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</si>
  <si>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</si>
  <si>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</si>
  <si>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</si>
  <si>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</si>
  <si>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</si>
  <si>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</si>
  <si>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</si>
  <si>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</si>
  <si>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</si>
  <si>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</si>
  <si>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</si>
  <si>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</si>
  <si>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</si>
  <si>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</si>
  <si>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</si>
  <si>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</si>
  <si>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</si>
  <si>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</si>
  <si>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</si>
  <si>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</si>
  <si>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</si>
  <si>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</si>
  <si>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</si>
  <si>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</si>
  <si>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</si>
  <si>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</si>
  <si>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</si>
  <si>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</si>
  <si>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</si>
  <si>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</si>
  <si>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</si>
  <si>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</si>
  <si>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</si>
  <si>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</si>
  <si>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</si>
  <si>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</si>
  <si>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</si>
  <si>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</si>
  <si>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</si>
  <si>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</si>
  <si>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</si>
  <si>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</si>
  <si>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</si>
  <si>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</si>
  <si>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</si>
  <si>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</si>
  <si>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</si>
  <si>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</si>
  <si>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</si>
  <si>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</si>
  <si>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</si>
  <si>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</si>
  <si>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</si>
  <si>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</si>
  <si>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</si>
  <si>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</si>
  <si>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</si>
  <si>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</si>
  <si>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</si>
  <si>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</si>
  <si>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</si>
  <si>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</si>
  <si>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</si>
  <si>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</si>
  <si>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</si>
  <si>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</si>
  <si>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</si>
  <si>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</si>
  <si>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</si>
  <si>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</si>
  <si>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</si>
  <si>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</si>
  <si>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</si>
  <si>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</si>
  <si>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</si>
  <si>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</si>
  <si>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</si>
  <si>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</si>
  <si>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</si>
  <si>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</si>
  <si>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</si>
  <si>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</si>
  <si>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</si>
  <si>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</si>
  <si>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</si>
  <si>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</si>
  <si>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</si>
  <si>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</si>
  <si>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</si>
  <si>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</si>
  <si>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</si>
  <si>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</si>
  <si>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</si>
  <si>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</si>
  <si>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</si>
  <si>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</si>
  <si>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</si>
  <si>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</si>
  <si>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</si>
  <si>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</si>
  <si>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</si>
  <si>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</si>
  <si>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</si>
  <si>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</si>
  <si>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</si>
  <si>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</si>
  <si>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</si>
  <si>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</si>
  <si>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</si>
  <si>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</si>
  <si>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</si>
  <si>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</si>
  <si>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</si>
  <si>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</si>
  <si>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</si>
  <si>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</si>
  <si>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</si>
  <si>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</si>
  <si>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</si>
  <si>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</si>
  <si>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</si>
  <si>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</si>
  <si>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</si>
  <si>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</si>
  <si>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</si>
  <si>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</si>
  <si>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</si>
  <si>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</si>
  <si>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</si>
  <si>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</si>
  <si>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</si>
  <si>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</si>
  <si>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</si>
  <si>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</si>
  <si>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</si>
  <si>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</si>
  <si>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</si>
  <si>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</si>
  <si>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</si>
  <si>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</si>
  <si>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</si>
  <si>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</si>
  <si>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</si>
  <si>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</si>
  <si>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</si>
  <si>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</si>
  <si>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</si>
  <si>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</si>
  <si>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</si>
  <si>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</si>
  <si>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</si>
  <si>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</si>
  <si>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</si>
  <si>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</si>
  <si>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</si>
  <si>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</si>
  <si>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</si>
  <si>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</si>
  <si>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</si>
  <si>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</si>
  <si>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</si>
  <si>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</si>
  <si>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</si>
  <si>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</si>
  <si>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</si>
  <si>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</si>
  <si>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</si>
  <si>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</si>
  <si>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</si>
  <si>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</si>
  <si>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</si>
  <si>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</si>
  <si>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</si>
  <si>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</si>
  <si>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</si>
  <si>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</si>
  <si>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</si>
  <si>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</si>
  <si>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</si>
  <si>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</si>
  <si>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</si>
  <si>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</si>
  <si>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</si>
  <si>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</si>
  <si>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</si>
  <si>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</si>
  <si>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</si>
  <si>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</si>
  <si>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</si>
  <si>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</si>
  <si>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</si>
  <si>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</si>
  <si>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</si>
  <si>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</si>
  <si>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</si>
  <si>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</si>
  <si>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</si>
  <si>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</si>
  <si>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</si>
  <si>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</si>
  <si>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</si>
  <si>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</si>
  <si>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</si>
  <si>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</si>
  <si>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</si>
  <si>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</si>
  <si>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</si>
  <si>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</si>
  <si>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</si>
  <si>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</si>
  <si>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</si>
  <si>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</si>
  <si>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</si>
  <si>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</si>
  <si>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</si>
  <si>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</si>
  <si>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</si>
  <si>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</si>
  <si>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</si>
  <si>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</si>
  <si>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</si>
  <si>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</si>
  <si>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</si>
  <si>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</si>
  <si>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</si>
  <si>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</si>
  <si>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</si>
  <si>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</si>
  <si>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</si>
  <si>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</si>
  <si>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</si>
  <si>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</si>
  <si>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</si>
  <si>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</si>
  <si>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</si>
  <si>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</si>
  <si>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</si>
  <si>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</si>
  <si>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</si>
  <si>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</si>
  <si>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</si>
  <si>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장석현, ID : H1310137)</t>
  </si>
  <si>
    <t>2021년 11월 11일 09:00:42</t>
  </si>
  <si>
    <t>H1310137</t>
  </si>
  <si>
    <t>장석현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</si>
</sst>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108.403824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6.0361500000000001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5.2675114000000001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2037.0458000000001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6375.7709999999997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536.61289999999997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204.77695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18.250686999999999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1656.3588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5.5406490000000003E-2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6.2557564000000001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52.257378000000003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140.04759000000001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118.97402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6.1369999999999996</c:v>
                </c:pt>
                <c:pt idx="1">
                  <c:v>11.756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18.517616</c:v>
                </c:pt>
                <c:pt idx="1">
                  <c:v>18.737283999999999</c:v>
                </c:pt>
                <c:pt idx="2">
                  <c:v>15.672435999999999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1482.5907999999999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34.579169999999998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74.408000000000001</c:v>
                </c:pt>
                <c:pt idx="1">
                  <c:v>9.2349999999999994</c:v>
                </c:pt>
                <c:pt idx="2">
                  <c:v>16.356999999999999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2945.6023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386.43866000000003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1379.8196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7.0944339999999997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11241.575999999999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28.933401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3.9276222999999999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727.86779999999999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2.6180043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26.573124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3.9276222999999999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1044.9094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14.943375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장석현, ID : H1310137)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09:00:42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2945.6023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108.403824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52.257378000000003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74.408000000000001</v>
      </c>
      <c r="G8" s="59">
        <f>'DRIs DATA 입력'!G8</f>
        <v>9.2349999999999994</v>
      </c>
      <c r="H8" s="59">
        <f>'DRIs DATA 입력'!H8</f>
        <v>16.356999999999999</v>
      </c>
      <c r="I8" s="46"/>
      <c r="J8" s="59" t="s">
        <v>215</v>
      </c>
      <c r="K8" s="59">
        <f>'DRIs DATA 입력'!K8</f>
        <v>6.1369999999999996</v>
      </c>
      <c r="L8" s="59">
        <f>'DRIs DATA 입력'!L8</f>
        <v>11.756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1482.5907999999999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34.579169999999998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7.0944339999999997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727.86779999999999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386.43866000000003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2.9821856000000002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2.6180043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26.573124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3.9276222999999999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1044.9094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14.943375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6.0361500000000001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5.2675114000000001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1379.8196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2037.0458000000001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11241.575999999999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6375.7709999999997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536.61289999999997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204.77695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28.933401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18.250686999999999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1656.3588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5.5406490000000003E-2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6.2557564000000001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140.04759000000001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118.97402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F18" sqref="AF1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2000</v>
      </c>
      <c r="C6" s="65">
        <v>2945.6023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45</v>
      </c>
      <c r="P6" s="65">
        <v>55</v>
      </c>
      <c r="Q6" s="65">
        <v>0</v>
      </c>
      <c r="R6" s="65">
        <v>0</v>
      </c>
      <c r="S6" s="65">
        <v>108.403824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52.257378000000003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74.408000000000001</v>
      </c>
      <c r="G8" s="65">
        <v>9.2349999999999994</v>
      </c>
      <c r="H8" s="65">
        <v>16.356999999999999</v>
      </c>
      <c r="J8" s="65" t="s">
        <v>296</v>
      </c>
      <c r="K8" s="65">
        <v>6.1369999999999996</v>
      </c>
      <c r="L8" s="65">
        <v>11.756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1482.5907999999999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34.579169999999998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7.0944339999999997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727.86779999999999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386.43866000000003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2.9821856000000002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2.6180043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26.573124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3.9276222999999999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1044.9094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14.943375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6.0361500000000001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5.2675114000000001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1379.8196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2037.0458000000001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11241.575999999999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6375.7709999999997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536.61289999999997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204.77695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28.933401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18.250686999999999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1656.3588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5.5406490000000003E-2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6.2557564000000001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140.04759000000001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118.97402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67</v>
      </c>
      <c r="E2" s="61">
        <v>2945.6023</v>
      </c>
      <c r="F2" s="61">
        <v>493.12220000000002</v>
      </c>
      <c r="G2" s="61">
        <v>61.202964999999999</v>
      </c>
      <c r="H2" s="61">
        <v>34.972490000000001</v>
      </c>
      <c r="I2" s="61">
        <v>26.230478000000002</v>
      </c>
      <c r="J2" s="61">
        <v>108.403824</v>
      </c>
      <c r="K2" s="61">
        <v>62.604056999999997</v>
      </c>
      <c r="L2" s="61">
        <v>45.799767000000003</v>
      </c>
      <c r="M2" s="61">
        <v>52.257378000000003</v>
      </c>
      <c r="N2" s="61">
        <v>5.6159325000000004</v>
      </c>
      <c r="O2" s="61">
        <v>31.022392</v>
      </c>
      <c r="P2" s="61">
        <v>1977.9</v>
      </c>
      <c r="Q2" s="61">
        <v>48.70187</v>
      </c>
      <c r="R2" s="61">
        <v>1482.5907999999999</v>
      </c>
      <c r="S2" s="61">
        <v>185.74867</v>
      </c>
      <c r="T2" s="61">
        <v>15562.099</v>
      </c>
      <c r="U2" s="61">
        <v>7.0944339999999997</v>
      </c>
      <c r="V2" s="61">
        <v>34.579169999999998</v>
      </c>
      <c r="W2" s="61">
        <v>727.86779999999999</v>
      </c>
      <c r="X2" s="61">
        <v>386.43866000000003</v>
      </c>
      <c r="Y2" s="61">
        <v>2.9821856000000002</v>
      </c>
      <c r="Z2" s="61">
        <v>2.6180043</v>
      </c>
      <c r="AA2" s="61">
        <v>26.573124</v>
      </c>
      <c r="AB2" s="61">
        <v>3.9276222999999999</v>
      </c>
      <c r="AC2" s="61">
        <v>1044.9094</v>
      </c>
      <c r="AD2" s="61">
        <v>14.943375</v>
      </c>
      <c r="AE2" s="61">
        <v>6.0361500000000001</v>
      </c>
      <c r="AF2" s="61">
        <v>5.2675114000000001</v>
      </c>
      <c r="AG2" s="61">
        <v>1379.8196</v>
      </c>
      <c r="AH2" s="61">
        <v>730.04039999999998</v>
      </c>
      <c r="AI2" s="61">
        <v>649.77923999999996</v>
      </c>
      <c r="AJ2" s="61">
        <v>2037.0458000000001</v>
      </c>
      <c r="AK2" s="61">
        <v>11241.575999999999</v>
      </c>
      <c r="AL2" s="61">
        <v>536.61289999999997</v>
      </c>
      <c r="AM2" s="61">
        <v>6375.7709999999997</v>
      </c>
      <c r="AN2" s="61">
        <v>204.77695</v>
      </c>
      <c r="AO2" s="61">
        <v>28.933401</v>
      </c>
      <c r="AP2" s="61">
        <v>21.733422999999998</v>
      </c>
      <c r="AQ2" s="61">
        <v>7.1999779999999998</v>
      </c>
      <c r="AR2" s="61">
        <v>18.250686999999999</v>
      </c>
      <c r="AS2" s="61">
        <v>1656.3588</v>
      </c>
      <c r="AT2" s="61">
        <v>5.5406490000000003E-2</v>
      </c>
      <c r="AU2" s="61">
        <v>6.2557564000000001</v>
      </c>
      <c r="AV2" s="61">
        <v>140.04759000000001</v>
      </c>
      <c r="AW2" s="61">
        <v>118.97402</v>
      </c>
      <c r="AX2" s="61">
        <v>0.67745230000000001</v>
      </c>
      <c r="AY2" s="61">
        <v>1.0350470000000001</v>
      </c>
      <c r="AZ2" s="61">
        <v>287.17642000000001</v>
      </c>
      <c r="BA2" s="61">
        <v>52.961982999999996</v>
      </c>
      <c r="BB2" s="61">
        <v>18.517616</v>
      </c>
      <c r="BC2" s="61">
        <v>18.737283999999999</v>
      </c>
      <c r="BD2" s="61">
        <v>15.672435999999999</v>
      </c>
      <c r="BE2" s="61">
        <v>0.68753750000000002</v>
      </c>
      <c r="BF2" s="61">
        <v>3.5847131999999999</v>
      </c>
      <c r="BG2" s="61">
        <v>0</v>
      </c>
      <c r="BH2" s="61">
        <v>0.10208</v>
      </c>
      <c r="BI2" s="61">
        <v>7.6652004999999995E-2</v>
      </c>
      <c r="BJ2" s="61">
        <v>0.23241471999999999</v>
      </c>
      <c r="BK2" s="61">
        <v>0</v>
      </c>
      <c r="BL2" s="61">
        <v>0.63055539999999999</v>
      </c>
      <c r="BM2" s="61">
        <v>5.5890354999999996</v>
      </c>
      <c r="BN2" s="61">
        <v>1.4773206000000001</v>
      </c>
      <c r="BO2" s="61">
        <v>77.131910000000005</v>
      </c>
      <c r="BP2" s="61">
        <v>13.640758</v>
      </c>
      <c r="BQ2" s="61">
        <v>23.206154000000002</v>
      </c>
      <c r="BR2" s="61">
        <v>80.690489999999997</v>
      </c>
      <c r="BS2" s="61">
        <v>37.574710000000003</v>
      </c>
      <c r="BT2" s="61">
        <v>17.183772999999999</v>
      </c>
      <c r="BU2" s="61">
        <v>0.50673250000000003</v>
      </c>
      <c r="BV2" s="61">
        <v>5.9264342999999997E-2</v>
      </c>
      <c r="BW2" s="61">
        <v>1.1061684000000001</v>
      </c>
      <c r="BX2" s="61">
        <v>1.4048016999999999</v>
      </c>
      <c r="BY2" s="61">
        <v>0.12308876000000001</v>
      </c>
      <c r="BZ2" s="61">
        <v>1.0019911000000001E-3</v>
      </c>
      <c r="CA2" s="61">
        <v>0.61941623999999995</v>
      </c>
      <c r="CB2" s="61">
        <v>4.877919E-2</v>
      </c>
      <c r="CC2" s="61">
        <v>0.15803391999999999</v>
      </c>
      <c r="CD2" s="61">
        <v>1.2651848999999999</v>
      </c>
      <c r="CE2" s="61">
        <v>6.6345609999999999E-2</v>
      </c>
      <c r="CF2" s="61">
        <v>0.13405089000000001</v>
      </c>
      <c r="CG2" s="61">
        <v>0</v>
      </c>
      <c r="CH2" s="61">
        <v>5.9179686999999998E-3</v>
      </c>
      <c r="CI2" s="61">
        <v>7.7246405000000002E-8</v>
      </c>
      <c r="CJ2" s="61">
        <v>2.7873559999999999</v>
      </c>
      <c r="CK2" s="61">
        <v>7.9752710000000008E-3</v>
      </c>
      <c r="CL2" s="61">
        <v>3.9223501999999999</v>
      </c>
      <c r="CM2" s="61">
        <v>4.4072149999999999</v>
      </c>
      <c r="CN2" s="61">
        <v>3278.05</v>
      </c>
      <c r="CO2" s="61">
        <v>5729.8909999999996</v>
      </c>
      <c r="CP2" s="61">
        <v>2943.2446</v>
      </c>
      <c r="CQ2" s="61">
        <v>1285.4766999999999</v>
      </c>
      <c r="CR2" s="61">
        <v>656.27764999999999</v>
      </c>
      <c r="CS2" s="61">
        <v>814.57349999999997</v>
      </c>
      <c r="CT2" s="61">
        <v>3235.6648</v>
      </c>
      <c r="CU2" s="61">
        <v>1961.4573</v>
      </c>
      <c r="CV2" s="61">
        <v>2582.2017000000001</v>
      </c>
      <c r="CW2" s="61">
        <v>2095.7067999999999</v>
      </c>
      <c r="CX2" s="61">
        <v>594.87743999999998</v>
      </c>
      <c r="CY2" s="61">
        <v>4316.8495999999996</v>
      </c>
      <c r="CZ2" s="61">
        <v>2007.0709999999999</v>
      </c>
      <c r="DA2" s="61">
        <v>4218.1616000000004</v>
      </c>
      <c r="DB2" s="61">
        <v>4383.1714000000002</v>
      </c>
      <c r="DC2" s="61">
        <v>5998.598</v>
      </c>
      <c r="DD2" s="61">
        <v>10823.041999999999</v>
      </c>
      <c r="DE2" s="61">
        <v>1734.558</v>
      </c>
      <c r="DF2" s="61">
        <v>5708.3450000000003</v>
      </c>
      <c r="DG2" s="61">
        <v>2349.2446</v>
      </c>
      <c r="DH2" s="61">
        <v>103.309364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52.961982999999996</v>
      </c>
      <c r="B6">
        <f>BB2</f>
        <v>18.517616</v>
      </c>
      <c r="C6">
        <f>BC2</f>
        <v>18.737283999999999</v>
      </c>
      <c r="D6">
        <f>BD2</f>
        <v>15.672435999999999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19589</v>
      </c>
      <c r="C2" s="56">
        <f ca="1">YEAR(TODAY())-YEAR(B2)+IF(TODAY()&gt;=DATE(YEAR(TODAY()),MONTH(B2),DAY(B2)),0,-1)</f>
        <v>68</v>
      </c>
      <c r="E2" s="52">
        <v>161.80000000000001</v>
      </c>
      <c r="F2" s="53" t="s">
        <v>275</v>
      </c>
      <c r="G2" s="52">
        <v>74.400000000000006</v>
      </c>
      <c r="H2" s="51" t="s">
        <v>40</v>
      </c>
      <c r="I2" s="72">
        <f>ROUND(G3/E3^2,1)</f>
        <v>28.4</v>
      </c>
    </row>
    <row r="3" spans="1:9" x14ac:dyDescent="0.3">
      <c r="E3" s="51">
        <f>E2/100</f>
        <v>1.6180000000000001</v>
      </c>
      <c r="F3" s="51" t="s">
        <v>39</v>
      </c>
      <c r="G3" s="51">
        <f>G2</f>
        <v>74.400000000000006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장석현, ID : H1310137)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09:00:42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161.80000000000001</v>
      </c>
      <c r="L12" s="124"/>
      <c r="M12" s="117">
        <f>'개인정보 및 신체계측 입력'!G2</f>
        <v>74.400000000000006</v>
      </c>
      <c r="N12" s="118"/>
      <c r="O12" s="113" t="s">
        <v>270</v>
      </c>
      <c r="P12" s="107"/>
      <c r="Q12" s="90">
        <f>'개인정보 및 신체계측 입력'!I2</f>
        <v>28.4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장석현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74.408000000000001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9.2349999999999994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16.356999999999999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11.8</v>
      </c>
      <c r="L72" s="36" t="s">
        <v>52</v>
      </c>
      <c r="M72" s="36">
        <f>ROUND('DRIs DATA'!K8,1)</f>
        <v>6.1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197.68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288.16000000000003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386.44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261.83999999999997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172.48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749.44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289.33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2021-11-11T00:43:35Z</dcterms:modified>
</cp:coreProperties>
</file>