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<sst xmlns="http://schemas.openxmlformats.org/spreadsheetml/2006/main" count="692" uniqueCount="351">
  <si>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</si>
  <si>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</si>
  <si>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</si>
  <si>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</si>
  <si>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</si>
  <si>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</si>
  <si>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</si>
  <si>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</si>
  <si>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</si>
  <si>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</si>
  <si>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</si>
  <si>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</si>
  <si>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</si>
  <si>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</si>
  <si>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</si>
  <si>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</si>
  <si>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</si>
  <si>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</si>
  <si>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</si>
  <si>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</si>
  <si>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</si>
  <si>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</si>
  <si>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</si>
  <si>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</si>
  <si>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</si>
  <si>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</si>
  <si>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</si>
  <si>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</si>
  <si>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</si>
  <si>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</si>
  <si>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</si>
  <si>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</si>
  <si>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</si>
  <si>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</si>
  <si>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</si>
  <si>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</si>
  <si>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</si>
  <si>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</si>
  <si>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</si>
  <si>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</si>
  <si>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</si>
  <si>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</si>
  <si>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</si>
  <si>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</si>
  <si>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</si>
  <si>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</si>
  <si>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</si>
  <si>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</si>
  <si>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</si>
  <si>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</si>
  <si>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</si>
  <si>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</si>
  <si>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</si>
  <si>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</si>
  <si>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</si>
  <si>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</si>
  <si>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</si>
  <si>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</si>
  <si>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</si>
  <si>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</si>
  <si>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</si>
  <si>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</si>
  <si>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</si>
  <si>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</si>
  <si>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</si>
  <si>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</si>
  <si>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</si>
  <si>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</si>
  <si>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</si>
  <si>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</si>
  <si>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</si>
  <si>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</si>
  <si>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</si>
  <si>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</si>
  <si>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</si>
  <si>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</si>
  <si>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</si>
  <si>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</si>
  <si>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</si>
  <si>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</si>
  <si>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</si>
  <si>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</si>
  <si>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</si>
  <si>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</si>
  <si>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</si>
  <si>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</si>
  <si>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</si>
  <si>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</si>
  <si>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</si>
  <si>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</si>
  <si>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</si>
  <si>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</si>
  <si>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</si>
  <si>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</si>
  <si>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</si>
  <si>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</si>
  <si>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</si>
  <si>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</si>
  <si>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</si>
  <si>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</si>
  <si>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</si>
  <si>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</si>
  <si>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</si>
  <si>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</si>
  <si>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</si>
  <si>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</si>
  <si>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</si>
  <si>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</si>
  <si>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</si>
  <si>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</si>
  <si>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</si>
  <si>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</si>
  <si>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</si>
  <si>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</si>
  <si>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</si>
  <si>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</si>
  <si>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</si>
  <si>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</si>
  <si>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</si>
  <si>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</si>
  <si>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</si>
  <si>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</si>
  <si>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</si>
  <si>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</si>
  <si>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</si>
  <si>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</si>
  <si>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</si>
  <si>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</si>
  <si>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</si>
  <si>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</si>
  <si>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</si>
  <si>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</si>
  <si>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</si>
  <si>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</si>
  <si>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</si>
  <si>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</si>
  <si>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</si>
  <si>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</si>
  <si>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</si>
  <si>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</si>
  <si>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</si>
  <si>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</si>
  <si>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</si>
  <si>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</si>
  <si>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</si>
  <si>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</si>
  <si>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</si>
  <si>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</si>
  <si>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</si>
  <si>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</si>
  <si>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</si>
  <si>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</si>
  <si>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</si>
  <si>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</si>
  <si>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</si>
  <si>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</si>
  <si>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</si>
  <si>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</si>
  <si>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</si>
  <si>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</si>
  <si>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</si>
  <si>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</si>
  <si>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</si>
  <si>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</si>
  <si>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</si>
  <si>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</si>
  <si>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</si>
  <si>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</si>
  <si>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</si>
  <si>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</si>
  <si>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</si>
  <si>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</si>
  <si>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</si>
  <si>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</si>
  <si>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</si>
  <si>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</si>
  <si>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</si>
  <si>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</si>
  <si>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</si>
  <si>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</si>
  <si>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</si>
  <si>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</si>
  <si>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</si>
  <si>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</si>
  <si>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</si>
  <si>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</si>
  <si>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</si>
  <si>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</si>
  <si>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</si>
  <si>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</si>
  <si>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</si>
  <si>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</si>
  <si>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</si>
  <si>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</si>
  <si>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</si>
  <si>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</si>
  <si>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</si>
  <si>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</si>
  <si>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</si>
  <si>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</si>
  <si>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</si>
  <si>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</si>
  <si>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</si>
  <si>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</si>
  <si>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</si>
  <si>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</si>
  <si>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</si>
  <si>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</si>
  <si>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</si>
  <si>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</si>
  <si>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</si>
  <si>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</si>
  <si>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</si>
  <si>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</si>
  <si>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</si>
  <si>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</si>
  <si>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</si>
  <si>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</si>
  <si>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</si>
  <si>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</si>
  <si>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</si>
  <si>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</si>
  <si>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</si>
  <si>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</si>
  <si>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</si>
  <si>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</si>
  <si>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</si>
  <si>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</si>
  <si>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</si>
  <si>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</si>
  <si>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</si>
  <si>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</si>
  <si>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</si>
  <si>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</si>
  <si>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</si>
  <si>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</si>
  <si>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</si>
  <si>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</si>
  <si>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</si>
  <si>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</si>
  <si>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</si>
  <si>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</si>
  <si>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</si>
  <si>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</si>
  <si>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</si>
  <si>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</si>
  <si>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</si>
  <si>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</si>
  <si>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</si>
  <si>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</si>
  <si>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</si>
  <si>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</si>
  <si>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</si>
  <si>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</si>
  <si>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</si>
  <si>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</si>
  <si>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</si>
  <si>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</si>
  <si>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</si>
  <si>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</si>
  <si>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</si>
  <si>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</si>
  <si>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</si>
  <si>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</si>
  <si>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</si>
  <si>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</si>
  <si>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</si>
  <si>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</si>
  <si>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</si>
  <si>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</si>
  <si>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</si>
  <si>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</si>
  <si>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</si>
  <si>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</si>
  <si>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</si>
  <si>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</si>
  <si>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</si>
  <si>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</si>
  <si>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</si>
  <si>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</si>
  <si>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</si>
  <si>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</si>
  <si>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</si>
  <si>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</si>
  <si>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</si>
  <si>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</si>
  <si>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</si>
  <si>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</si>
  <si>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</si>
  <si>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</si>
  <si>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</si>
  <si>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</si>
  <si>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</si>
  <si>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</si>
  <si>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</si>
  <si>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</si>
  <si>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</si>
  <si>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</si>
  <si>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</si>
  <si>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</si>
  <si>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</si>
  <si>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칼륨</t>
    <phoneticPr fontId="1" type="noConversion"/>
  </si>
  <si>
    <t>염소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</si>
  <si>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</si>
  <si>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</si>
  <si>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</si>
  <si>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</si>
  <si>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</si>
  <si>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</si>
  <si>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</si>
  <si>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</si>
  <si>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</si>
  <si>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</si>
  <si>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</si>
  <si>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</si>
  <si>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</si>
  <si>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</si>
  <si>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</si>
  <si>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</si>
  <si>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</si>
  <si>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</si>
  <si>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상한섭취량</t>
    <phoneticPr fontId="1" type="noConversion"/>
  </si>
  <si>
    <t>(설문지 : FFQ 95문항 설문지, 사용자 : 편정섭, ID : H1310140)</t>
  </si>
  <si>
    <t>2021년 11월 11일 09:04:05</t>
  </si>
  <si>
    <t>지방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</si>
  <si>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</si>
  <si>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</si>
  <si>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</si>
  <si>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</si>
  <si>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</si>
  <si>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충분섭취량</t>
    <phoneticPr fontId="1" type="noConversion"/>
  </si>
  <si>
    <t>상한섭취량</t>
    <phoneticPr fontId="1" type="noConversion"/>
  </si>
  <si>
    <t>니아신</t>
    <phoneticPr fontId="1" type="noConversion"/>
  </si>
  <si>
    <t>판토텐산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</si>
  <si>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</si>
  <si>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</si>
  <si>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</si>
  <si>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</si>
  <si>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</si>
  <si>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</si>
  <si>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</si>
  <si>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</si>
  <si>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</si>
  <si>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</si>
  <si>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</si>
  <si>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</si>
  <si>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권장섭취량</t>
    <phoneticPr fontId="1" type="noConversion"/>
  </si>
  <si>
    <t>몰리브덴(ug/일)</t>
    <phoneticPr fontId="1" type="noConversion"/>
  </si>
  <si>
    <t>크롬(ug/일)</t>
    <phoneticPr fontId="1" type="noConversion"/>
  </si>
  <si>
    <t>H1310140</t>
  </si>
  <si>
    <t>편정섭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</si>
</sst>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135.64424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4.6337614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3.3442810000000001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2273.6419999999998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5777.9755999999998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243.99207999999999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184.52709999999999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20.613337000000001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2906.6635999999999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0.38493889999999997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5.8150363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43.004559999999998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413.08407999999997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183.06519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6.4470000000000001</c:v>
                </c:pt>
                <c:pt idx="1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24.751774000000001</c:v>
                </c:pt>
                <c:pt idx="1">
                  <c:v>29.414629999999999</c:v>
                </c:pt>
                <c:pt idx="2">
                  <c:v>23.709726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975.22260000000006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35.106389999999998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72.977000000000004</c:v>
                </c:pt>
                <c:pt idx="1">
                  <c:v>11.183999999999999</c:v>
                </c:pt>
                <c:pt idx="2">
                  <c:v>15.839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3948.9306999999999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188.34183999999999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860.29987000000006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6.6647299999999996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9999.4670000000006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25.536708999999998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3.2637315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411.63405999999998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2.7835530999999998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31.101531999999999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3.2637315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996.14750000000004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14.663622999999999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편정섭, ID : H1310140)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09:04:05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3948.9306999999999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135.64424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43.004559999999998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72.977000000000004</v>
      </c>
      <c r="G8" s="59">
        <f>'DRIs DATA 입력'!G8</f>
        <v>11.183999999999999</v>
      </c>
      <c r="H8" s="59">
        <f>'DRIs DATA 입력'!H8</f>
        <v>15.839</v>
      </c>
      <c r="I8" s="46"/>
      <c r="J8" s="59" t="s">
        <v>215</v>
      </c>
      <c r="K8" s="59">
        <f>'DRIs DATA 입력'!K8</f>
        <v>6.4470000000000001</v>
      </c>
      <c r="L8" s="59">
        <f>'DRIs DATA 입력'!L8</f>
        <v>13.3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975.22260000000006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35.106389999999998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6.6647299999999996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411.63405999999998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188.34183999999999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3.5353818000000001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2.7835530999999998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31.101531999999999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3.2637315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996.14750000000004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14.663622999999999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4.6337614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3.3442810000000001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860.29987000000006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2273.6419999999998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9999.4670000000006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5777.9755999999998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243.99207999999999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184.52709999999999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25.536708999999998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20.613337000000001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2906.6635999999999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0.38493889999999997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5.8150363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413.08407999999997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183.06519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322</v>
      </c>
      <c r="G1" s="62" t="s">
        <v>304</v>
      </c>
      <c r="H1" s="61" t="s">
        <v>323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298</v>
      </c>
      <c r="F4" s="70"/>
      <c r="G4" s="70"/>
      <c r="H4" s="71"/>
      <c r="J4" s="69" t="s">
        <v>305</v>
      </c>
      <c r="K4" s="70"/>
      <c r="L4" s="71"/>
      <c r="N4" s="67" t="s">
        <v>308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306</v>
      </c>
      <c r="C5" s="65" t="s">
        <v>310</v>
      </c>
      <c r="E5" s="65"/>
      <c r="F5" s="65" t="s">
        <v>307</v>
      </c>
      <c r="G5" s="65" t="s">
        <v>324</v>
      </c>
      <c r="H5" s="65" t="s">
        <v>308</v>
      </c>
      <c r="J5" s="65"/>
      <c r="K5" s="65" t="s">
        <v>299</v>
      </c>
      <c r="L5" s="65" t="s">
        <v>325</v>
      </c>
      <c r="N5" s="65"/>
      <c r="O5" s="65" t="s">
        <v>309</v>
      </c>
      <c r="P5" s="65" t="s">
        <v>277</v>
      </c>
      <c r="Q5" s="65" t="s">
        <v>284</v>
      </c>
      <c r="R5" s="65" t="s">
        <v>291</v>
      </c>
      <c r="S5" s="65" t="s">
        <v>310</v>
      </c>
      <c r="U5" s="65"/>
      <c r="V5" s="65" t="s">
        <v>309</v>
      </c>
      <c r="W5" s="65" t="s">
        <v>277</v>
      </c>
      <c r="X5" s="65" t="s">
        <v>284</v>
      </c>
      <c r="Y5" s="65" t="s">
        <v>291</v>
      </c>
      <c r="Z5" s="65" t="s">
        <v>310</v>
      </c>
    </row>
    <row r="6" spans="1:27" x14ac:dyDescent="0.3">
      <c r="A6" s="65" t="s">
        <v>278</v>
      </c>
      <c r="B6" s="65">
        <v>2400</v>
      </c>
      <c r="C6" s="65">
        <v>3948.9306999999999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50</v>
      </c>
      <c r="P6" s="65">
        <v>60</v>
      </c>
      <c r="Q6" s="65">
        <v>0</v>
      </c>
      <c r="R6" s="65">
        <v>0</v>
      </c>
      <c r="S6" s="65">
        <v>135.64424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43.004559999999998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292</v>
      </c>
      <c r="F8" s="65">
        <v>72.977000000000004</v>
      </c>
      <c r="G8" s="65">
        <v>11.183999999999999</v>
      </c>
      <c r="H8" s="65">
        <v>15.839</v>
      </c>
      <c r="J8" s="65" t="s">
        <v>292</v>
      </c>
      <c r="K8" s="65">
        <v>6.4470000000000001</v>
      </c>
      <c r="L8" s="65">
        <v>13.3</v>
      </c>
    </row>
    <row r="13" spans="1:27" x14ac:dyDescent="0.3">
      <c r="A13" s="66" t="s">
        <v>329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309</v>
      </c>
      <c r="C15" s="65" t="s">
        <v>277</v>
      </c>
      <c r="D15" s="65" t="s">
        <v>330</v>
      </c>
      <c r="E15" s="65" t="s">
        <v>291</v>
      </c>
      <c r="F15" s="65" t="s">
        <v>310</v>
      </c>
      <c r="H15" s="65"/>
      <c r="I15" s="65" t="s">
        <v>309</v>
      </c>
      <c r="J15" s="65" t="s">
        <v>277</v>
      </c>
      <c r="K15" s="65" t="s">
        <v>284</v>
      </c>
      <c r="L15" s="65" t="s">
        <v>331</v>
      </c>
      <c r="M15" s="65" t="s">
        <v>310</v>
      </c>
      <c r="O15" s="65"/>
      <c r="P15" s="65" t="s">
        <v>309</v>
      </c>
      <c r="Q15" s="65" t="s">
        <v>277</v>
      </c>
      <c r="R15" s="65" t="s">
        <v>284</v>
      </c>
      <c r="S15" s="65" t="s">
        <v>291</v>
      </c>
      <c r="T15" s="65" t="s">
        <v>310</v>
      </c>
      <c r="V15" s="65"/>
      <c r="W15" s="65" t="s">
        <v>309</v>
      </c>
      <c r="X15" s="65" t="s">
        <v>277</v>
      </c>
      <c r="Y15" s="65" t="s">
        <v>284</v>
      </c>
      <c r="Z15" s="65" t="s">
        <v>331</v>
      </c>
      <c r="AA15" s="65" t="s">
        <v>310</v>
      </c>
    </row>
    <row r="16" spans="1:27" x14ac:dyDescent="0.3">
      <c r="A16" s="65" t="s">
        <v>294</v>
      </c>
      <c r="B16" s="65">
        <v>550</v>
      </c>
      <c r="C16" s="65">
        <v>750</v>
      </c>
      <c r="D16" s="65">
        <v>0</v>
      </c>
      <c r="E16" s="65">
        <v>3000</v>
      </c>
      <c r="F16" s="65">
        <v>975.22260000000006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35.106389999999998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6.6647299999999996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411.63405999999998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300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312</v>
      </c>
      <c r="AD24" s="67"/>
      <c r="AE24" s="67"/>
      <c r="AF24" s="67"/>
      <c r="AG24" s="67"/>
      <c r="AH24" s="67"/>
      <c r="AJ24" s="67" t="s">
        <v>296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333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309</v>
      </c>
      <c r="C25" s="65" t="s">
        <v>277</v>
      </c>
      <c r="D25" s="65" t="s">
        <v>330</v>
      </c>
      <c r="E25" s="65" t="s">
        <v>291</v>
      </c>
      <c r="F25" s="65" t="s">
        <v>310</v>
      </c>
      <c r="H25" s="65"/>
      <c r="I25" s="65" t="s">
        <v>334</v>
      </c>
      <c r="J25" s="65" t="s">
        <v>335</v>
      </c>
      <c r="K25" s="65" t="s">
        <v>330</v>
      </c>
      <c r="L25" s="65" t="s">
        <v>321</v>
      </c>
      <c r="M25" s="65" t="s">
        <v>310</v>
      </c>
      <c r="O25" s="65"/>
      <c r="P25" s="65" t="s">
        <v>309</v>
      </c>
      <c r="Q25" s="65" t="s">
        <v>277</v>
      </c>
      <c r="R25" s="65" t="s">
        <v>284</v>
      </c>
      <c r="S25" s="65" t="s">
        <v>291</v>
      </c>
      <c r="T25" s="65" t="s">
        <v>336</v>
      </c>
      <c r="V25" s="65"/>
      <c r="W25" s="65" t="s">
        <v>309</v>
      </c>
      <c r="X25" s="65" t="s">
        <v>277</v>
      </c>
      <c r="Y25" s="65" t="s">
        <v>284</v>
      </c>
      <c r="Z25" s="65" t="s">
        <v>291</v>
      </c>
      <c r="AA25" s="65" t="s">
        <v>310</v>
      </c>
      <c r="AC25" s="65"/>
      <c r="AD25" s="65" t="s">
        <v>309</v>
      </c>
      <c r="AE25" s="65" t="s">
        <v>277</v>
      </c>
      <c r="AF25" s="65" t="s">
        <v>330</v>
      </c>
      <c r="AG25" s="65" t="s">
        <v>291</v>
      </c>
      <c r="AH25" s="65" t="s">
        <v>337</v>
      </c>
      <c r="AJ25" s="65"/>
      <c r="AK25" s="65" t="s">
        <v>309</v>
      </c>
      <c r="AL25" s="65" t="s">
        <v>277</v>
      </c>
      <c r="AM25" s="65" t="s">
        <v>284</v>
      </c>
      <c r="AN25" s="65" t="s">
        <v>291</v>
      </c>
      <c r="AO25" s="65" t="s">
        <v>310</v>
      </c>
      <c r="AQ25" s="65"/>
      <c r="AR25" s="65" t="s">
        <v>309</v>
      </c>
      <c r="AS25" s="65" t="s">
        <v>277</v>
      </c>
      <c r="AT25" s="65" t="s">
        <v>284</v>
      </c>
      <c r="AU25" s="65" t="s">
        <v>331</v>
      </c>
      <c r="AV25" s="65" t="s">
        <v>310</v>
      </c>
      <c r="AX25" s="65"/>
      <c r="AY25" s="65" t="s">
        <v>338</v>
      </c>
      <c r="AZ25" s="65" t="s">
        <v>335</v>
      </c>
      <c r="BA25" s="65" t="s">
        <v>284</v>
      </c>
      <c r="BB25" s="65" t="s">
        <v>291</v>
      </c>
      <c r="BC25" s="65" t="s">
        <v>336</v>
      </c>
      <c r="BE25" s="65"/>
      <c r="BF25" s="65" t="s">
        <v>309</v>
      </c>
      <c r="BG25" s="65" t="s">
        <v>277</v>
      </c>
      <c r="BH25" s="65" t="s">
        <v>284</v>
      </c>
      <c r="BI25" s="65" t="s">
        <v>291</v>
      </c>
      <c r="BJ25" s="65" t="s">
        <v>310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188.34183999999999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3.5353818000000001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2.7835530999999998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31.101531999999999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3.2637315</v>
      </c>
      <c r="AJ26" s="65" t="s">
        <v>339</v>
      </c>
      <c r="AK26" s="65">
        <v>320</v>
      </c>
      <c r="AL26" s="65">
        <v>400</v>
      </c>
      <c r="AM26" s="65">
        <v>0</v>
      </c>
      <c r="AN26" s="65">
        <v>1000</v>
      </c>
      <c r="AO26" s="65">
        <v>996.14750000000004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14.663622999999999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4.6337614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3.3442810000000001</v>
      </c>
    </row>
    <row r="33" spans="1:68" x14ac:dyDescent="0.3">
      <c r="A33" s="66" t="s">
        <v>340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315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309</v>
      </c>
      <c r="C35" s="65" t="s">
        <v>277</v>
      </c>
      <c r="D35" s="65" t="s">
        <v>284</v>
      </c>
      <c r="E35" s="65" t="s">
        <v>291</v>
      </c>
      <c r="F35" s="65" t="s">
        <v>337</v>
      </c>
      <c r="H35" s="65"/>
      <c r="I35" s="65" t="s">
        <v>338</v>
      </c>
      <c r="J35" s="65" t="s">
        <v>335</v>
      </c>
      <c r="K35" s="65" t="s">
        <v>341</v>
      </c>
      <c r="L35" s="65" t="s">
        <v>291</v>
      </c>
      <c r="M35" s="65" t="s">
        <v>310</v>
      </c>
      <c r="O35" s="65"/>
      <c r="P35" s="65" t="s">
        <v>309</v>
      </c>
      <c r="Q35" s="65" t="s">
        <v>335</v>
      </c>
      <c r="R35" s="65" t="s">
        <v>284</v>
      </c>
      <c r="S35" s="65" t="s">
        <v>291</v>
      </c>
      <c r="T35" s="65" t="s">
        <v>310</v>
      </c>
      <c r="V35" s="65"/>
      <c r="W35" s="65" t="s">
        <v>338</v>
      </c>
      <c r="X35" s="65" t="s">
        <v>335</v>
      </c>
      <c r="Y35" s="65" t="s">
        <v>284</v>
      </c>
      <c r="Z35" s="65" t="s">
        <v>291</v>
      </c>
      <c r="AA35" s="65" t="s">
        <v>310</v>
      </c>
      <c r="AC35" s="65"/>
      <c r="AD35" s="65" t="s">
        <v>309</v>
      </c>
      <c r="AE35" s="65" t="s">
        <v>277</v>
      </c>
      <c r="AF35" s="65" t="s">
        <v>284</v>
      </c>
      <c r="AG35" s="65" t="s">
        <v>291</v>
      </c>
      <c r="AH35" s="65" t="s">
        <v>310</v>
      </c>
      <c r="AJ35" s="65"/>
      <c r="AK35" s="65" t="s">
        <v>309</v>
      </c>
      <c r="AL35" s="65" t="s">
        <v>277</v>
      </c>
      <c r="AM35" s="65" t="s">
        <v>330</v>
      </c>
      <c r="AN35" s="65" t="s">
        <v>291</v>
      </c>
      <c r="AO35" s="65" t="s">
        <v>310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860.29987000000006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2273.6419999999998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9999.4670000000006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5777.9755999999998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243.99207999999999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184.52709999999999</v>
      </c>
    </row>
    <row r="43" spans="1:68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342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343</v>
      </c>
      <c r="W44" s="67"/>
      <c r="X44" s="67"/>
      <c r="Y44" s="67"/>
      <c r="Z44" s="67"/>
      <c r="AA44" s="67"/>
      <c r="AC44" s="67" t="s">
        <v>344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345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297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309</v>
      </c>
      <c r="C45" s="65" t="s">
        <v>277</v>
      </c>
      <c r="D45" s="65" t="s">
        <v>284</v>
      </c>
      <c r="E45" s="65" t="s">
        <v>331</v>
      </c>
      <c r="F45" s="65" t="s">
        <v>310</v>
      </c>
      <c r="H45" s="65"/>
      <c r="I45" s="65" t="s">
        <v>309</v>
      </c>
      <c r="J45" s="65" t="s">
        <v>277</v>
      </c>
      <c r="K45" s="65" t="s">
        <v>284</v>
      </c>
      <c r="L45" s="65" t="s">
        <v>291</v>
      </c>
      <c r="M45" s="65" t="s">
        <v>310</v>
      </c>
      <c r="O45" s="65"/>
      <c r="P45" s="65" t="s">
        <v>309</v>
      </c>
      <c r="Q45" s="65" t="s">
        <v>346</v>
      </c>
      <c r="R45" s="65" t="s">
        <v>284</v>
      </c>
      <c r="S45" s="65" t="s">
        <v>321</v>
      </c>
      <c r="T45" s="65" t="s">
        <v>310</v>
      </c>
      <c r="V45" s="65"/>
      <c r="W45" s="65" t="s">
        <v>309</v>
      </c>
      <c r="X45" s="65" t="s">
        <v>277</v>
      </c>
      <c r="Y45" s="65" t="s">
        <v>284</v>
      </c>
      <c r="Z45" s="65" t="s">
        <v>291</v>
      </c>
      <c r="AA45" s="65" t="s">
        <v>310</v>
      </c>
      <c r="AC45" s="65"/>
      <c r="AD45" s="65" t="s">
        <v>309</v>
      </c>
      <c r="AE45" s="65" t="s">
        <v>277</v>
      </c>
      <c r="AF45" s="65" t="s">
        <v>341</v>
      </c>
      <c r="AG45" s="65" t="s">
        <v>291</v>
      </c>
      <c r="AH45" s="65" t="s">
        <v>336</v>
      </c>
      <c r="AJ45" s="65"/>
      <c r="AK45" s="65" t="s">
        <v>338</v>
      </c>
      <c r="AL45" s="65" t="s">
        <v>277</v>
      </c>
      <c r="AM45" s="65" t="s">
        <v>284</v>
      </c>
      <c r="AN45" s="65" t="s">
        <v>331</v>
      </c>
      <c r="AO45" s="65" t="s">
        <v>310</v>
      </c>
      <c r="AQ45" s="65"/>
      <c r="AR45" s="65" t="s">
        <v>309</v>
      </c>
      <c r="AS45" s="65" t="s">
        <v>277</v>
      </c>
      <c r="AT45" s="65" t="s">
        <v>284</v>
      </c>
      <c r="AU45" s="65" t="s">
        <v>291</v>
      </c>
      <c r="AV45" s="65" t="s">
        <v>310</v>
      </c>
      <c r="AX45" s="65"/>
      <c r="AY45" s="65" t="s">
        <v>334</v>
      </c>
      <c r="AZ45" s="65" t="s">
        <v>277</v>
      </c>
      <c r="BA45" s="65" t="s">
        <v>284</v>
      </c>
      <c r="BB45" s="65" t="s">
        <v>291</v>
      </c>
      <c r="BC45" s="65" t="s">
        <v>310</v>
      </c>
      <c r="BE45" s="65"/>
      <c r="BF45" s="65" t="s">
        <v>309</v>
      </c>
      <c r="BG45" s="65" t="s">
        <v>277</v>
      </c>
      <c r="BH45" s="65" t="s">
        <v>284</v>
      </c>
      <c r="BI45" s="65" t="s">
        <v>291</v>
      </c>
      <c r="BJ45" s="65" t="s">
        <v>310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25.536708999999998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20.613337000000001</v>
      </c>
      <c r="O46" s="65" t="s">
        <v>320</v>
      </c>
      <c r="P46" s="65">
        <v>600</v>
      </c>
      <c r="Q46" s="65">
        <v>800</v>
      </c>
      <c r="R46" s="65">
        <v>0</v>
      </c>
      <c r="S46" s="65">
        <v>10000</v>
      </c>
      <c r="T46" s="65">
        <v>2906.6635999999999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0.38493889999999997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5.8150363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413.08407999999997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183.06519</v>
      </c>
      <c r="AX46" s="65" t="s">
        <v>347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8" sqref="I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349</v>
      </c>
      <c r="B2" s="61" t="s">
        <v>350</v>
      </c>
      <c r="C2" s="61" t="s">
        <v>303</v>
      </c>
      <c r="D2" s="61">
        <v>44</v>
      </c>
      <c r="E2" s="61">
        <v>3948.9306999999999</v>
      </c>
      <c r="F2" s="61">
        <v>624.97339999999997</v>
      </c>
      <c r="G2" s="61">
        <v>95.784000000000006</v>
      </c>
      <c r="H2" s="61">
        <v>45.693961999999999</v>
      </c>
      <c r="I2" s="61">
        <v>50.090034000000003</v>
      </c>
      <c r="J2" s="61">
        <v>135.64424</v>
      </c>
      <c r="K2" s="61">
        <v>63.851982</v>
      </c>
      <c r="L2" s="61">
        <v>71.792259999999999</v>
      </c>
      <c r="M2" s="61">
        <v>43.004559999999998</v>
      </c>
      <c r="N2" s="61">
        <v>4.0539092999999999</v>
      </c>
      <c r="O2" s="61">
        <v>23.580275</v>
      </c>
      <c r="P2" s="61">
        <v>1831.3649</v>
      </c>
      <c r="Q2" s="61">
        <v>44.45532</v>
      </c>
      <c r="R2" s="61">
        <v>975.22260000000006</v>
      </c>
      <c r="S2" s="61">
        <v>196.00978000000001</v>
      </c>
      <c r="T2" s="61">
        <v>9350.5550000000003</v>
      </c>
      <c r="U2" s="61">
        <v>6.6647299999999996</v>
      </c>
      <c r="V2" s="61">
        <v>35.106389999999998</v>
      </c>
      <c r="W2" s="61">
        <v>411.63405999999998</v>
      </c>
      <c r="X2" s="61">
        <v>188.34183999999999</v>
      </c>
      <c r="Y2" s="61">
        <v>3.5353818000000001</v>
      </c>
      <c r="Z2" s="61">
        <v>2.7835530999999998</v>
      </c>
      <c r="AA2" s="61">
        <v>31.101531999999999</v>
      </c>
      <c r="AB2" s="61">
        <v>3.2637315</v>
      </c>
      <c r="AC2" s="61">
        <v>996.14750000000004</v>
      </c>
      <c r="AD2" s="61">
        <v>14.663622999999999</v>
      </c>
      <c r="AE2" s="61">
        <v>4.6337614</v>
      </c>
      <c r="AF2" s="61">
        <v>3.3442810000000001</v>
      </c>
      <c r="AG2" s="61">
        <v>860.29987000000006</v>
      </c>
      <c r="AH2" s="61">
        <v>456.76566000000003</v>
      </c>
      <c r="AI2" s="61">
        <v>403.53417999999999</v>
      </c>
      <c r="AJ2" s="61">
        <v>2273.6419999999998</v>
      </c>
      <c r="AK2" s="61">
        <v>9999.4670000000006</v>
      </c>
      <c r="AL2" s="61">
        <v>243.99207999999999</v>
      </c>
      <c r="AM2" s="61">
        <v>5777.9755999999998</v>
      </c>
      <c r="AN2" s="61">
        <v>184.52709999999999</v>
      </c>
      <c r="AO2" s="61">
        <v>25.536708999999998</v>
      </c>
      <c r="AP2" s="61">
        <v>17.129059000000002</v>
      </c>
      <c r="AQ2" s="61">
        <v>8.4076489999999993</v>
      </c>
      <c r="AR2" s="61">
        <v>20.613337000000001</v>
      </c>
      <c r="AS2" s="61">
        <v>2906.6635999999999</v>
      </c>
      <c r="AT2" s="61">
        <v>0.38493889999999997</v>
      </c>
      <c r="AU2" s="61">
        <v>5.8150363</v>
      </c>
      <c r="AV2" s="61">
        <v>413.08407999999997</v>
      </c>
      <c r="AW2" s="61">
        <v>183.06519</v>
      </c>
      <c r="AX2" s="61">
        <v>0.17619744000000001</v>
      </c>
      <c r="AY2" s="61">
        <v>2.8590469999999999</v>
      </c>
      <c r="AZ2" s="61">
        <v>639.55830000000003</v>
      </c>
      <c r="BA2" s="61">
        <v>77.897959999999998</v>
      </c>
      <c r="BB2" s="61">
        <v>24.751774000000001</v>
      </c>
      <c r="BC2" s="61">
        <v>29.414629999999999</v>
      </c>
      <c r="BD2" s="61">
        <v>23.709726</v>
      </c>
      <c r="BE2" s="61">
        <v>1.3473866000000001</v>
      </c>
      <c r="BF2" s="61">
        <v>5.6145253000000004</v>
      </c>
      <c r="BG2" s="61">
        <v>6.9387240000000003E-3</v>
      </c>
      <c r="BH2" s="61">
        <v>3.4151220000000003E-2</v>
      </c>
      <c r="BI2" s="61">
        <v>2.6956814999999999E-2</v>
      </c>
      <c r="BJ2" s="61">
        <v>0.12489147</v>
      </c>
      <c r="BK2" s="61">
        <v>5.3374800000000001E-4</v>
      </c>
      <c r="BL2" s="61">
        <v>0.6241641</v>
      </c>
      <c r="BM2" s="61">
        <v>6.9950840000000003</v>
      </c>
      <c r="BN2" s="61">
        <v>2.3390064000000002</v>
      </c>
      <c r="BO2" s="61">
        <v>118.87769</v>
      </c>
      <c r="BP2" s="61">
        <v>20.022349999999999</v>
      </c>
      <c r="BQ2" s="61">
        <v>38.046750000000003</v>
      </c>
      <c r="BR2" s="61">
        <v>142.42840000000001</v>
      </c>
      <c r="BS2" s="61">
        <v>55.888157</v>
      </c>
      <c r="BT2" s="61">
        <v>23.547825</v>
      </c>
      <c r="BU2" s="61">
        <v>0.29241714000000002</v>
      </c>
      <c r="BV2" s="61">
        <v>6.2270499999999999E-2</v>
      </c>
      <c r="BW2" s="61">
        <v>1.5822031000000001</v>
      </c>
      <c r="BX2" s="61">
        <v>2.4637262999999998</v>
      </c>
      <c r="BY2" s="61">
        <v>0.26873085000000002</v>
      </c>
      <c r="BZ2" s="61">
        <v>1.6463062E-3</v>
      </c>
      <c r="CA2" s="61">
        <v>1.9213407</v>
      </c>
      <c r="CB2" s="61">
        <v>2.6613148E-2</v>
      </c>
      <c r="CC2" s="61">
        <v>0.24582425999999999</v>
      </c>
      <c r="CD2" s="61">
        <v>1.987419</v>
      </c>
      <c r="CE2" s="61">
        <v>0.100785784</v>
      </c>
      <c r="CF2" s="61">
        <v>0.49907053000000001</v>
      </c>
      <c r="CG2" s="61">
        <v>2.4899998E-6</v>
      </c>
      <c r="CH2" s="61">
        <v>6.625586E-2</v>
      </c>
      <c r="CI2" s="61">
        <v>3.0700786000000001E-2</v>
      </c>
      <c r="CJ2" s="61">
        <v>4.5841794</v>
      </c>
      <c r="CK2" s="61">
        <v>2.0574648000000001E-2</v>
      </c>
      <c r="CL2" s="61">
        <v>2.9010937000000001</v>
      </c>
      <c r="CM2" s="61">
        <v>6.3363832999999996</v>
      </c>
      <c r="CN2" s="61">
        <v>4257.9032999999999</v>
      </c>
      <c r="CO2" s="61">
        <v>7234.4462999999996</v>
      </c>
      <c r="CP2" s="61">
        <v>4053.6774999999998</v>
      </c>
      <c r="CQ2" s="61">
        <v>1541.8870999999999</v>
      </c>
      <c r="CR2" s="61">
        <v>799.37099999999998</v>
      </c>
      <c r="CS2" s="61">
        <v>945.19370000000004</v>
      </c>
      <c r="CT2" s="61">
        <v>4114.9546</v>
      </c>
      <c r="CU2" s="61">
        <v>2398.2575999999999</v>
      </c>
      <c r="CV2" s="61">
        <v>2973.0356000000002</v>
      </c>
      <c r="CW2" s="61">
        <v>2654.3762000000002</v>
      </c>
      <c r="CX2" s="61">
        <v>803.90539999999999</v>
      </c>
      <c r="CY2" s="61">
        <v>5564.259</v>
      </c>
      <c r="CZ2" s="61">
        <v>2662.3132000000001</v>
      </c>
      <c r="DA2" s="61">
        <v>6089.5043999999998</v>
      </c>
      <c r="DB2" s="61">
        <v>6212.1779999999999</v>
      </c>
      <c r="DC2" s="61">
        <v>8323.23</v>
      </c>
      <c r="DD2" s="61">
        <v>13295.278</v>
      </c>
      <c r="DE2" s="61">
        <v>3052.143</v>
      </c>
      <c r="DF2" s="61">
        <v>7086.7790000000005</v>
      </c>
      <c r="DG2" s="61">
        <v>3045.9940000000001</v>
      </c>
      <c r="DH2" s="61">
        <v>156.36765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77.897959999999998</v>
      </c>
      <c r="B6">
        <f>BB2</f>
        <v>24.751774000000001</v>
      </c>
      <c r="C6">
        <f>BC2</f>
        <v>29.414629999999999</v>
      </c>
      <c r="D6">
        <f>BD2</f>
        <v>23.709726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28079</v>
      </c>
      <c r="C2" s="56">
        <f ca="1">YEAR(TODAY())-YEAR(B2)+IF(TODAY()&gt;=DATE(YEAR(TODAY()),MONTH(B2),DAY(B2)),0,-1)</f>
        <v>44</v>
      </c>
      <c r="E2" s="52">
        <v>164</v>
      </c>
      <c r="F2" s="53" t="s">
        <v>275</v>
      </c>
      <c r="G2" s="52">
        <v>80</v>
      </c>
      <c r="H2" s="51" t="s">
        <v>40</v>
      </c>
      <c r="I2" s="72">
        <f>ROUND(G3/E3^2,1)</f>
        <v>29.7</v>
      </c>
    </row>
    <row r="3" spans="1:9" x14ac:dyDescent="0.3">
      <c r="E3" s="51">
        <f>E2/100</f>
        <v>1.64</v>
      </c>
      <c r="F3" s="51" t="s">
        <v>39</v>
      </c>
      <c r="G3" s="51">
        <f>G2</f>
        <v>80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편정섭, ID : H1310140)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09:04:05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44347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164</v>
      </c>
      <c r="L12" s="124"/>
      <c r="M12" s="117">
        <f>'개인정보 및 신체계측 입력'!G2</f>
        <v>80</v>
      </c>
      <c r="N12" s="118"/>
      <c r="O12" s="113" t="s">
        <v>270</v>
      </c>
      <c r="P12" s="107"/>
      <c r="Q12" s="90">
        <f>'개인정보 및 신체계측 입력'!I2</f>
        <v>29.7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편정섭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72.977000000000004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11.183999999999999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15.839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13.3</v>
      </c>
      <c r="L72" s="36" t="s">
        <v>52</v>
      </c>
      <c r="M72" s="36">
        <f>ROUND('DRIs DATA'!K8,1)</f>
        <v>6.4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130.03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292.55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188.34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217.58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107.54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666.63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255.37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2021-11-11T00:46:09Z</dcterms:modified>
</cp:coreProperties>
</file>