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<sst xmlns="http://schemas.openxmlformats.org/spreadsheetml/2006/main" count="692" uniqueCount="340">
  <si>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</si>
  <si>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</si>
  <si>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</si>
  <si>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</si>
  <si>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</si>
  <si>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</si>
  <si>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</si>
  <si>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</si>
  <si>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</si>
  <si>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</si>
  <si>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</si>
  <si>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</si>
  <si>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</si>
  <si>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</si>
  <si>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</si>
  <si>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</si>
  <si>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</si>
  <si>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</si>
  <si>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</si>
  <si>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</si>
  <si>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</si>
  <si>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</si>
  <si>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</si>
  <si>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</si>
  <si>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</si>
  <si>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</si>
  <si>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</si>
  <si>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</si>
  <si>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</si>
  <si>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</si>
  <si>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</si>
  <si>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</si>
  <si>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</si>
  <si>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</si>
  <si>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</si>
  <si>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</si>
  <si>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</si>
  <si>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</si>
  <si>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</si>
  <si>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</si>
  <si>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</si>
  <si>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</si>
  <si>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</si>
  <si>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</si>
  <si>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</si>
  <si>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</si>
  <si>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</si>
  <si>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</si>
  <si>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</si>
  <si>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</si>
  <si>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</si>
  <si>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</si>
  <si>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</si>
  <si>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</si>
  <si>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</si>
  <si>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</si>
  <si>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</si>
  <si>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</si>
  <si>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</si>
  <si>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</si>
  <si>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</si>
  <si>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</si>
  <si>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</si>
  <si>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</si>
  <si>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</si>
  <si>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</si>
  <si>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</si>
  <si>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</si>
  <si>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</si>
  <si>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</si>
  <si>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</si>
  <si>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</si>
  <si>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</si>
  <si>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</si>
  <si>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</si>
  <si>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</si>
  <si>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</si>
  <si>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</si>
  <si>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</si>
  <si>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</si>
  <si>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</si>
  <si>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</si>
  <si>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</si>
  <si>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</si>
  <si>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</si>
  <si>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</si>
  <si>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</si>
  <si>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</si>
  <si>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</si>
  <si>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</si>
  <si>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</si>
  <si>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</si>
  <si>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</si>
  <si>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</si>
  <si>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</si>
  <si>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</si>
  <si>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</si>
  <si>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</si>
  <si>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</si>
  <si>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</si>
  <si>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</si>
  <si>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</si>
  <si>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</si>
  <si>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</si>
  <si>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</si>
  <si>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</si>
  <si>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</si>
  <si>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</si>
  <si>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</si>
  <si>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</si>
  <si>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</si>
  <si>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</si>
  <si>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</si>
  <si>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</si>
  <si>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</si>
  <si>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</si>
  <si>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</si>
  <si>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</si>
  <si>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</si>
  <si>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</si>
  <si>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</si>
  <si>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</si>
  <si>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</si>
  <si>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</si>
  <si>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</si>
  <si>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</si>
  <si>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</si>
  <si>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</si>
  <si>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</si>
  <si>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</si>
  <si>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</si>
  <si>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</si>
  <si>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</si>
  <si>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</si>
  <si>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</si>
  <si>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</si>
  <si>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</si>
  <si>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</si>
  <si>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</si>
  <si>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</si>
  <si>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</si>
  <si>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</si>
  <si>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</si>
  <si>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</si>
  <si>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</si>
  <si>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</si>
  <si>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</si>
  <si>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</si>
  <si>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</si>
  <si>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</si>
  <si>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</si>
  <si>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</si>
  <si>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</si>
  <si>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</si>
  <si>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</si>
  <si>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</si>
  <si>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</si>
  <si>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</si>
  <si>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</si>
  <si>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</si>
  <si>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</si>
  <si>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</si>
  <si>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</si>
  <si>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</si>
  <si>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</si>
  <si>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</si>
  <si>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</si>
  <si>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</si>
  <si>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</si>
  <si>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</si>
  <si>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</si>
  <si>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</si>
  <si>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</si>
  <si>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</si>
  <si>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</si>
  <si>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</si>
  <si>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</si>
  <si>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</si>
  <si>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</si>
  <si>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</si>
  <si>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</si>
  <si>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</si>
  <si>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</si>
  <si>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</si>
  <si>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</si>
  <si>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</si>
  <si>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</si>
  <si>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</si>
  <si>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</si>
  <si>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</si>
  <si>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</si>
  <si>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</si>
  <si>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</si>
  <si>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</si>
  <si>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</si>
  <si>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</si>
  <si>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</si>
  <si>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</si>
  <si>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</si>
  <si>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</si>
  <si>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</si>
  <si>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</si>
  <si>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</si>
  <si>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</si>
  <si>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</si>
  <si>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</si>
  <si>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</si>
  <si>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</si>
  <si>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</si>
  <si>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</si>
  <si>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</si>
  <si>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</si>
  <si>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</si>
  <si>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</si>
  <si>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</si>
  <si>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</si>
  <si>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</si>
  <si>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</si>
  <si>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</si>
  <si>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</si>
  <si>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</si>
  <si>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</si>
  <si>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</si>
  <si>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</si>
  <si>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</si>
  <si>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</si>
  <si>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</si>
  <si>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</si>
  <si>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</si>
  <si>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</si>
  <si>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</si>
  <si>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</si>
  <si>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</si>
  <si>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</si>
  <si>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</si>
  <si>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</si>
  <si>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</si>
  <si>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</si>
  <si>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</si>
  <si>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</si>
  <si>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</si>
  <si>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</si>
  <si>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</si>
  <si>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</si>
  <si>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</si>
  <si>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</si>
  <si>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</si>
  <si>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</si>
  <si>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</si>
  <si>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</si>
  <si>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</si>
  <si>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</si>
  <si>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</si>
  <si>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</si>
  <si>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</si>
  <si>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</si>
  <si>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</si>
  <si>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</si>
  <si>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</si>
  <si>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</si>
  <si>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</si>
  <si>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</si>
  <si>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</si>
  <si>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</si>
  <si>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</si>
  <si>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</si>
  <si>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</si>
  <si>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</si>
  <si>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</si>
  <si>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</si>
  <si>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</si>
  <si>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</si>
  <si>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</si>
  <si>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</si>
  <si>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</si>
  <si>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</si>
  <si>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</si>
  <si>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</si>
  <si>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</si>
  <si>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</si>
  <si>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</si>
  <si>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</si>
  <si>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</si>
  <si>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</si>
  <si>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</si>
  <si>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</si>
  <si>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</si>
  <si>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</si>
  <si>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</si>
  <si>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</si>
  <si>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</si>
  <si>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</si>
  <si>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</si>
  <si>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</si>
  <si>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</si>
  <si>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</si>
  <si>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</si>
  <si>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</si>
  <si>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</si>
  <si>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</si>
  <si>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</si>
  <si>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</si>
  <si>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</si>
  <si>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</si>
  <si>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</si>
  <si>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</si>
  <si>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</si>
  <si>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</si>
  <si>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</si>
  <si>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</si>
  <si>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</si>
  <si>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</si>
  <si>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</si>
  <si>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</si>
  <si>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</si>
  <si>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</si>
  <si>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</si>
  <si>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</si>
  <si>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</si>
  <si>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</si>
  <si>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</si>
  <si>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</si>
  <si>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</si>
  <si>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</si>
  <si>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</si>
  <si>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</si>
  <si>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</si>
  <si>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</si>
  <si>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</si>
  <si>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</si>
  <si>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</si>
  <si>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</si>
  <si>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</si>
  <si>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</si>
  <si>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</si>
  <si>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</si>
  <si>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이래석, ID : H1310141)</t>
  </si>
  <si>
    <t>2021년 11월 11일 09:04:57</t>
  </si>
  <si>
    <t>H1310141</t>
  </si>
  <si>
    <t>이래석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</si>
</sst>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56.69755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2.5521836000000002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0.18278712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957.92705999999998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2261.0529999999999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259.22498000000002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68.743560000000002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8.3028720000000007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475.08593999999999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6.1851320000000003E-3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2.1283479999999999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16.173881999999999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283.81164999999999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78.852455000000006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11.792999999999999</c:v>
                </c:pt>
                <c:pt idx="1">
                  <c:v>14.879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10.356439999999999</c:v>
                </c:pt>
                <c:pt idx="1">
                  <c:v>9.6267410000000009</c:v>
                </c:pt>
                <c:pt idx="2">
                  <c:v>5.6384463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463.8229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13.860804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68.22</c:v>
                </c:pt>
                <c:pt idx="1">
                  <c:v>12.468999999999999</c:v>
                </c:pt>
                <c:pt idx="2">
                  <c:v>19.311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1358.5664999999999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35.753487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491.50002999999998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4.226038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5412.04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10.353268999999999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0.87845963000000005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107.26246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1.5559348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11.475352000000001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0.87845963000000005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413.91174000000001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9.8790180000000003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이래석, ID : H1310141)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09:04:57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1358.5664999999999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56.69755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16.173881999999999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68.22</v>
      </c>
      <c r="G8" s="59">
        <f>'DRIs DATA 입력'!G8</f>
        <v>12.468999999999999</v>
      </c>
      <c r="H8" s="59">
        <f>'DRIs DATA 입력'!H8</f>
        <v>19.311</v>
      </c>
      <c r="I8" s="46"/>
      <c r="J8" s="59" t="s">
        <v>215</v>
      </c>
      <c r="K8" s="59">
        <f>'DRIs DATA 입력'!K8</f>
        <v>11.792999999999999</v>
      </c>
      <c r="L8" s="59">
        <f>'DRIs DATA 입력'!L8</f>
        <v>14.879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463.8229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13.860804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4.226038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107.26246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35.753487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1.4851323000000001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1.5559348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11.475352000000001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0.87845963000000005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413.91174000000001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9.8790180000000003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2.5521836000000002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0.18278712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491.50002999999998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957.92705999999998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5412.04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2261.0529999999999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259.22498000000002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68.743560000000002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10.353268999999999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8.3028720000000007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475.08593999999999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6.1851320000000003E-3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2.1283479999999999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283.81164999999999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78.852455000000006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2000</v>
      </c>
      <c r="C6" s="65">
        <v>1358.5664999999999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45</v>
      </c>
      <c r="P6" s="65">
        <v>55</v>
      </c>
      <c r="Q6" s="65">
        <v>0</v>
      </c>
      <c r="R6" s="65">
        <v>0</v>
      </c>
      <c r="S6" s="65">
        <v>56.69755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16.173881999999999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68.22</v>
      </c>
      <c r="G8" s="65">
        <v>12.468999999999999</v>
      </c>
      <c r="H8" s="65">
        <v>19.311</v>
      </c>
      <c r="J8" s="65" t="s">
        <v>296</v>
      </c>
      <c r="K8" s="65">
        <v>11.792999999999999</v>
      </c>
      <c r="L8" s="65">
        <v>14.879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463.8229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13.860804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4.226038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107.26246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35.753487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1.4851323000000001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1.5559348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11.475352000000001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0.87845963000000005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413.91174000000001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9.8790180000000003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2.5521836000000002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0.18278712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491.50002999999998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957.92705999999998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5412.04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2261.0529999999999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259.22498000000002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68.743560000000002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10.353268999999999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8.3028720000000007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475.08593999999999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6.1851320000000003E-3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2.1283479999999999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283.81164999999999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78.852455000000006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78</v>
      </c>
      <c r="E2" s="61">
        <v>1358.5664999999999</v>
      </c>
      <c r="F2" s="61">
        <v>200.29128</v>
      </c>
      <c r="G2" s="61">
        <v>36.607951999999997</v>
      </c>
      <c r="H2" s="61">
        <v>15.47343</v>
      </c>
      <c r="I2" s="61">
        <v>21.134520999999999</v>
      </c>
      <c r="J2" s="61">
        <v>56.69755</v>
      </c>
      <c r="K2" s="61">
        <v>22.173217999999999</v>
      </c>
      <c r="L2" s="61">
        <v>34.524334000000003</v>
      </c>
      <c r="M2" s="61">
        <v>16.173881999999999</v>
      </c>
      <c r="N2" s="61">
        <v>1.6922516000000001</v>
      </c>
      <c r="O2" s="61">
        <v>8.3451184999999999</v>
      </c>
      <c r="P2" s="61">
        <v>620.75214000000005</v>
      </c>
      <c r="Q2" s="61">
        <v>24.029657</v>
      </c>
      <c r="R2" s="61">
        <v>463.8229</v>
      </c>
      <c r="S2" s="61">
        <v>127.24213</v>
      </c>
      <c r="T2" s="61">
        <v>4038.9690000000001</v>
      </c>
      <c r="U2" s="61">
        <v>4.226038</v>
      </c>
      <c r="V2" s="61">
        <v>13.860804</v>
      </c>
      <c r="W2" s="61">
        <v>107.26246</v>
      </c>
      <c r="X2" s="61">
        <v>35.753487</v>
      </c>
      <c r="Y2" s="61">
        <v>1.4851323000000001</v>
      </c>
      <c r="Z2" s="61">
        <v>1.5559348</v>
      </c>
      <c r="AA2" s="61">
        <v>11.475352000000001</v>
      </c>
      <c r="AB2" s="61">
        <v>0.87845963000000005</v>
      </c>
      <c r="AC2" s="61">
        <v>413.91174000000001</v>
      </c>
      <c r="AD2" s="61">
        <v>9.8790180000000003</v>
      </c>
      <c r="AE2" s="61">
        <v>2.5521836000000002</v>
      </c>
      <c r="AF2" s="61">
        <v>0.18278712</v>
      </c>
      <c r="AG2" s="61">
        <v>491.50002999999998</v>
      </c>
      <c r="AH2" s="61">
        <v>156.70459</v>
      </c>
      <c r="AI2" s="61">
        <v>334.79543999999999</v>
      </c>
      <c r="AJ2" s="61">
        <v>957.92705999999998</v>
      </c>
      <c r="AK2" s="61">
        <v>5412.04</v>
      </c>
      <c r="AL2" s="61">
        <v>259.22498000000002</v>
      </c>
      <c r="AM2" s="61">
        <v>2261.0529999999999</v>
      </c>
      <c r="AN2" s="61">
        <v>68.743560000000002</v>
      </c>
      <c r="AO2" s="61">
        <v>10.353268999999999</v>
      </c>
      <c r="AP2" s="61">
        <v>5.4526880000000002</v>
      </c>
      <c r="AQ2" s="61">
        <v>4.9005809999999999</v>
      </c>
      <c r="AR2" s="61">
        <v>8.3028720000000007</v>
      </c>
      <c r="AS2" s="61">
        <v>475.08593999999999</v>
      </c>
      <c r="AT2" s="61">
        <v>6.1851320000000003E-3</v>
      </c>
      <c r="AU2" s="61">
        <v>2.1283479999999999</v>
      </c>
      <c r="AV2" s="61">
        <v>283.81164999999999</v>
      </c>
      <c r="AW2" s="61">
        <v>78.852455000000006</v>
      </c>
      <c r="AX2" s="61">
        <v>8.2872060000000001E-3</v>
      </c>
      <c r="AY2" s="61">
        <v>0.7215684</v>
      </c>
      <c r="AZ2" s="61">
        <v>411.87997000000001</v>
      </c>
      <c r="BA2" s="61">
        <v>25.621894999999999</v>
      </c>
      <c r="BB2" s="61">
        <v>10.356439999999999</v>
      </c>
      <c r="BC2" s="61">
        <v>9.6267410000000009</v>
      </c>
      <c r="BD2" s="61">
        <v>5.6384463</v>
      </c>
      <c r="BE2" s="61">
        <v>0.14947911999999999</v>
      </c>
      <c r="BF2" s="61">
        <v>0.94780209999999998</v>
      </c>
      <c r="BG2" s="61">
        <v>0</v>
      </c>
      <c r="BH2" s="61">
        <v>5.1040000000000002E-2</v>
      </c>
      <c r="BI2" s="61">
        <v>3.8280000000000002E-2</v>
      </c>
      <c r="BJ2" s="61">
        <v>0.11727995400000001</v>
      </c>
      <c r="BK2" s="61">
        <v>0</v>
      </c>
      <c r="BL2" s="61">
        <v>0.40006638</v>
      </c>
      <c r="BM2" s="61">
        <v>4.2333712999999999</v>
      </c>
      <c r="BN2" s="61">
        <v>1.1738126</v>
      </c>
      <c r="BO2" s="61">
        <v>69.217609999999993</v>
      </c>
      <c r="BP2" s="61">
        <v>12.052227999999999</v>
      </c>
      <c r="BQ2" s="61">
        <v>22.588612000000001</v>
      </c>
      <c r="BR2" s="61">
        <v>83.804140000000004</v>
      </c>
      <c r="BS2" s="61">
        <v>20.768991</v>
      </c>
      <c r="BT2" s="61">
        <v>13.628017</v>
      </c>
      <c r="BU2" s="61">
        <v>2.3992925000000001E-3</v>
      </c>
      <c r="BV2" s="61">
        <v>5.9326696E-3</v>
      </c>
      <c r="BW2" s="61">
        <v>0.91433410000000004</v>
      </c>
      <c r="BX2" s="61">
        <v>1.3713704</v>
      </c>
      <c r="BY2" s="61">
        <v>0.1385412</v>
      </c>
      <c r="BZ2" s="61">
        <v>2.5460397999999999E-4</v>
      </c>
      <c r="CA2" s="61">
        <v>1.4442546000000001</v>
      </c>
      <c r="CB2" s="61">
        <v>4.3298560000000003E-5</v>
      </c>
      <c r="CC2" s="61">
        <v>0.10758783</v>
      </c>
      <c r="CD2" s="61">
        <v>1.8120457999999999</v>
      </c>
      <c r="CE2" s="61">
        <v>1.4815986999999999E-2</v>
      </c>
      <c r="CF2" s="61">
        <v>0.10671695</v>
      </c>
      <c r="CG2" s="61">
        <v>0</v>
      </c>
      <c r="CH2" s="61">
        <v>1.8336298000000001E-2</v>
      </c>
      <c r="CI2" s="61">
        <v>4.6815999999999998E-7</v>
      </c>
      <c r="CJ2" s="61">
        <v>4.1501602999999996</v>
      </c>
      <c r="CK2" s="61">
        <v>2.4195038999999998E-3</v>
      </c>
      <c r="CL2" s="61">
        <v>0.59650270000000005</v>
      </c>
      <c r="CM2" s="61">
        <v>3.9712831999999998</v>
      </c>
      <c r="CN2" s="61">
        <v>1597.3661</v>
      </c>
      <c r="CO2" s="61">
        <v>2797.8512999999998</v>
      </c>
      <c r="CP2" s="61">
        <v>1408.7750000000001</v>
      </c>
      <c r="CQ2" s="61">
        <v>636.55499999999995</v>
      </c>
      <c r="CR2" s="61">
        <v>241.39547999999999</v>
      </c>
      <c r="CS2" s="61">
        <v>408.88600000000002</v>
      </c>
      <c r="CT2" s="61">
        <v>1541.1083000000001</v>
      </c>
      <c r="CU2" s="61">
        <v>955.50189999999998</v>
      </c>
      <c r="CV2" s="61">
        <v>1432.7737999999999</v>
      </c>
      <c r="CW2" s="61">
        <v>1033.2094999999999</v>
      </c>
      <c r="CX2" s="61">
        <v>292.63749999999999</v>
      </c>
      <c r="CY2" s="61">
        <v>2071.0356000000002</v>
      </c>
      <c r="CZ2" s="61">
        <v>1104.3579</v>
      </c>
      <c r="DA2" s="61">
        <v>2018.0582999999999</v>
      </c>
      <c r="DB2" s="61">
        <v>2154.1570000000002</v>
      </c>
      <c r="DC2" s="61">
        <v>2773.4477999999999</v>
      </c>
      <c r="DD2" s="61">
        <v>5208.5330000000004</v>
      </c>
      <c r="DE2" s="61">
        <v>856.02779999999996</v>
      </c>
      <c r="DF2" s="61">
        <v>3141.7220000000002</v>
      </c>
      <c r="DG2" s="61">
        <v>1118.1503</v>
      </c>
      <c r="DH2" s="61">
        <v>87.766189999999995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25.621894999999999</v>
      </c>
      <c r="B6">
        <f>BB2</f>
        <v>10.356439999999999</v>
      </c>
      <c r="C6">
        <f>BC2</f>
        <v>9.6267410000000009</v>
      </c>
      <c r="D6">
        <f>BD2</f>
        <v>5.6384463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15658</v>
      </c>
      <c r="C2" s="56">
        <f ca="1">YEAR(TODAY())-YEAR(B2)+IF(TODAY()&gt;=DATE(YEAR(TODAY()),MONTH(B2),DAY(B2)),0,-1)</f>
        <v>78</v>
      </c>
      <c r="E2" s="52">
        <v>177.9</v>
      </c>
      <c r="F2" s="53" t="s">
        <v>275</v>
      </c>
      <c r="G2" s="52">
        <v>55</v>
      </c>
      <c r="H2" s="51" t="s">
        <v>40</v>
      </c>
      <c r="I2" s="72">
        <f>ROUND(G3/E3^2,1)</f>
        <v>17.399999999999999</v>
      </c>
    </row>
    <row r="3" spans="1:9" x14ac:dyDescent="0.3">
      <c r="E3" s="51">
        <f>E2/100</f>
        <v>1.7790000000000001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이래석, ID : H1310141)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09:04:57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44351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78</v>
      </c>
      <c r="G12" s="94"/>
      <c r="H12" s="94"/>
      <c r="I12" s="94"/>
      <c r="K12" s="123">
        <f>'개인정보 및 신체계측 입력'!E2</f>
        <v>177.9</v>
      </c>
      <c r="L12" s="124"/>
      <c r="M12" s="117">
        <f>'개인정보 및 신체계측 입력'!G2</f>
        <v>55</v>
      </c>
      <c r="N12" s="118"/>
      <c r="O12" s="113" t="s">
        <v>270</v>
      </c>
      <c r="P12" s="107"/>
      <c r="Q12" s="90">
        <f>'개인정보 및 신체계측 입력'!I2</f>
        <v>17.399999999999999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이래석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68.22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12.468999999999999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19.311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0.5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14.9</v>
      </c>
      <c r="L72" s="36" t="s">
        <v>52</v>
      </c>
      <c r="M72" s="36">
        <f>ROUND('DRIs DATA'!K8,1)</f>
        <v>11.8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61.84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115.51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35.75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58.56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61.44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360.8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103.53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2021-11-11T00:47:16Z</dcterms:modified>
</cp:coreProperties>
</file>