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<sst xmlns="http://schemas.openxmlformats.org/spreadsheetml/2006/main" count="692" uniqueCount="353">
  <si>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</si>
  <si>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</si>
  <si>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</si>
  <si>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</si>
  <si>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</si>
  <si>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</si>
  <si>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</si>
  <si>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</si>
  <si>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</si>
  <si>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</si>
  <si>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</si>
  <si>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</si>
  <si>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</si>
  <si>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</si>
  <si>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</si>
  <si>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</si>
  <si>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</si>
  <si>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</si>
  <si>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</si>
  <si>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</si>
  <si>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</si>
  <si>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</si>
  <si>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</si>
  <si>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</si>
  <si>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</si>
  <si>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</si>
  <si>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</si>
  <si>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</si>
  <si>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</si>
  <si>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</si>
  <si>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</si>
  <si>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</si>
  <si>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</si>
  <si>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</si>
  <si>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</si>
  <si>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</si>
  <si>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</si>
  <si>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</si>
  <si>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</si>
  <si>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</si>
  <si>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</si>
  <si>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</si>
  <si>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</si>
  <si>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</si>
  <si>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</si>
  <si>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</si>
  <si>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</si>
  <si>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</si>
  <si>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</si>
  <si>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</si>
  <si>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</si>
  <si>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</si>
  <si>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</si>
  <si>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</si>
  <si>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</si>
  <si>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</si>
  <si>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</si>
  <si>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</si>
  <si>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</si>
  <si>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</si>
  <si>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</si>
  <si>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</si>
  <si>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</si>
  <si>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</si>
  <si>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</si>
  <si>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</si>
  <si>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</si>
  <si>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</si>
  <si>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</si>
  <si>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</si>
  <si>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</si>
  <si>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</si>
  <si>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</si>
  <si>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</si>
  <si>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</si>
  <si>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</si>
  <si>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</si>
  <si>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</si>
  <si>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</si>
  <si>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</si>
  <si>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</si>
  <si>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</si>
  <si>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</si>
  <si>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</si>
  <si>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</si>
  <si>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</si>
  <si>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</si>
  <si>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</si>
  <si>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</si>
  <si>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</si>
  <si>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</si>
  <si>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</si>
  <si>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</si>
  <si>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</si>
  <si>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</si>
  <si>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</si>
  <si>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</si>
  <si>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</si>
  <si>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</si>
  <si>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</si>
  <si>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</si>
  <si>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</si>
  <si>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</si>
  <si>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</si>
  <si>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</si>
  <si>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</si>
  <si>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</si>
  <si>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</si>
  <si>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</si>
  <si>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</si>
  <si>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</si>
  <si>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</si>
  <si>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</si>
  <si>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</si>
  <si>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</si>
  <si>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</si>
  <si>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</si>
  <si>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</si>
  <si>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</si>
  <si>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</si>
  <si>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</si>
  <si>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</si>
  <si>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</si>
  <si>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</si>
  <si>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</si>
  <si>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</si>
  <si>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</si>
  <si>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</si>
  <si>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</si>
  <si>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</si>
  <si>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</si>
  <si>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</si>
  <si>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</si>
  <si>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</si>
  <si>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</si>
  <si>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</si>
  <si>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</si>
  <si>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</si>
  <si>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</si>
  <si>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</si>
  <si>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</si>
  <si>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</si>
  <si>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</si>
  <si>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</si>
  <si>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</si>
  <si>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</si>
  <si>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</si>
  <si>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</si>
  <si>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</si>
  <si>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</si>
  <si>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</si>
  <si>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</si>
  <si>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</si>
  <si>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</si>
  <si>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</si>
  <si>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</si>
  <si>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</si>
  <si>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</si>
  <si>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</si>
  <si>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</si>
  <si>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</si>
  <si>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</si>
  <si>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</si>
  <si>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</si>
  <si>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</si>
  <si>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</si>
  <si>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</si>
  <si>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</si>
  <si>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</si>
  <si>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</si>
  <si>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</si>
  <si>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</si>
  <si>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</si>
  <si>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</si>
  <si>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</si>
  <si>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</si>
  <si>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</si>
  <si>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</si>
  <si>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</si>
  <si>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</si>
  <si>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</si>
  <si>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</si>
  <si>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</si>
  <si>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</si>
  <si>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</si>
  <si>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</si>
  <si>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</si>
  <si>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</si>
  <si>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</si>
  <si>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</si>
  <si>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</si>
  <si>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</si>
  <si>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</si>
  <si>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</si>
  <si>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</si>
  <si>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</si>
  <si>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</si>
  <si>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</si>
  <si>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</si>
  <si>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</si>
  <si>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</si>
  <si>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</si>
  <si>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</si>
  <si>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</si>
  <si>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</si>
  <si>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</si>
  <si>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</si>
  <si>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</si>
  <si>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</si>
  <si>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</si>
  <si>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</si>
  <si>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</si>
  <si>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</si>
  <si>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</si>
  <si>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</si>
  <si>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</si>
  <si>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</si>
  <si>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</si>
  <si>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</si>
  <si>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</si>
  <si>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</si>
  <si>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</si>
  <si>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</si>
  <si>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</si>
  <si>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</si>
  <si>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</si>
  <si>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</si>
  <si>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</si>
  <si>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</si>
  <si>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</si>
  <si>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</si>
  <si>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</si>
  <si>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</si>
  <si>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</si>
  <si>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</si>
  <si>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</si>
  <si>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</si>
  <si>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</si>
  <si>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</si>
  <si>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</si>
  <si>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</si>
  <si>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</si>
  <si>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</si>
  <si>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</si>
  <si>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</si>
  <si>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</si>
  <si>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</si>
  <si>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</si>
  <si>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</si>
  <si>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</si>
  <si>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</si>
  <si>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</si>
  <si>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</si>
  <si>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</si>
  <si>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</si>
  <si>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</si>
  <si>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</si>
  <si>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</si>
  <si>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</si>
  <si>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</si>
  <si>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</si>
  <si>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</si>
  <si>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</si>
  <si>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</si>
  <si>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</si>
  <si>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</si>
  <si>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</si>
  <si>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</si>
  <si>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</si>
  <si>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</si>
  <si>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</si>
  <si>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</si>
  <si>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</si>
  <si>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</si>
  <si>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</si>
  <si>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</si>
  <si>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</si>
  <si>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</si>
  <si>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</si>
  <si>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</si>
  <si>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</si>
  <si>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</si>
  <si>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</si>
  <si>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</si>
  <si>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</si>
  <si>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</si>
  <si>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</si>
  <si>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</si>
  <si>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</si>
  <si>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</si>
  <si>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</si>
  <si>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</si>
  <si>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</si>
  <si>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</si>
  <si>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</si>
  <si>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</si>
  <si>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</si>
  <si>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</si>
  <si>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</si>
  <si>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</si>
  <si>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</si>
  <si>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</si>
  <si>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</si>
  <si>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</si>
  <si>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</si>
  <si>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</si>
  <si>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</si>
  <si>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</si>
  <si>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</si>
  <si>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</si>
  <si>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</si>
  <si>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</si>
  <si>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</si>
  <si>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</si>
  <si>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</si>
  <si>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</si>
  <si>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</si>
  <si>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</si>
  <si>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</si>
  <si>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</si>
  <si>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</si>
  <si>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</si>
  <si>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</si>
  <si>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</si>
  <si>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</si>
  <si>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</si>
  <si>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</si>
  <si>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</si>
  <si>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</si>
  <si>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유순득, ID : H1310144)</t>
  </si>
  <si>
    <t>2021년 11월 11일 09:05:55</t>
  </si>
  <si>
    <t>다량영양소</t>
    <phoneticPr fontId="1" type="noConversion"/>
  </si>
  <si>
    <t>에너지(kcal)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</si>
  <si>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</si>
  <si>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</si>
  <si>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</si>
  <si>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</si>
  <si>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</si>
  <si>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</si>
  <si>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</si>
  <si>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</si>
  <si>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</si>
  <si>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</si>
  <si>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다량 무기질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</si>
  <si>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</si>
  <si>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</si>
  <si>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</si>
  <si>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</si>
  <si>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셀레늄</t>
    <phoneticPr fontId="1" type="noConversion"/>
  </si>
  <si>
    <t>권장섭취량</t>
    <phoneticPr fontId="1" type="noConversion"/>
  </si>
  <si>
    <t>상한섭취량</t>
    <phoneticPr fontId="1" type="noConversion"/>
  </si>
  <si>
    <t>H1310144</t>
  </si>
  <si>
    <t>유순득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</si>
</sst>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32.944682999999998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1.5131527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0.54243079999999999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645.34784000000002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1223.0743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215.30817999999999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53.651913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5.3433814000000002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625.63490000000002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4.8770793E-2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1.5582935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9.5677240000000001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309.87686000000002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39.545216000000003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3.306</c:v>
                </c:pt>
                <c:pt idx="1">
                  <c:v>9.1240000000000006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7.6658350000000004</c:v>
                </c:pt>
                <c:pt idx="1">
                  <c:v>5.3189396999999996</c:v>
                </c:pt>
                <c:pt idx="2">
                  <c:v>7.027666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170.99359999999999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4.4082245999999996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69.507999999999996</c:v>
                </c:pt>
                <c:pt idx="1">
                  <c:v>11.615</c:v>
                </c:pt>
                <c:pt idx="2">
                  <c:v>18.876999999999999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807.60770000000002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25.398495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378.50927999999999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2.2595649999999998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1505.7383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5.6737640000000003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0.49835204999999999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54.144840000000002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0.64957390000000004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5.4330080000000001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0.49835204999999999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164.88714999999999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4.3111170000000003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유순득, ID : H1310144)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09:05:55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807.60770000000002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32.944682999999998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9.5677240000000001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69.507999999999996</v>
      </c>
      <c r="G8" s="59">
        <f>'DRIs DATA 입력'!G8</f>
        <v>11.615</v>
      </c>
      <c r="H8" s="59">
        <f>'DRIs DATA 입력'!H8</f>
        <v>18.876999999999999</v>
      </c>
      <c r="I8" s="46"/>
      <c r="J8" s="59" t="s">
        <v>215</v>
      </c>
      <c r="K8" s="59">
        <f>'DRIs DATA 입력'!K8</f>
        <v>3.306</v>
      </c>
      <c r="L8" s="59">
        <f>'DRIs DATA 입력'!L8</f>
        <v>9.1240000000000006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170.99359999999999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4.4082245999999996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2.2595649999999998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54.144840000000002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25.398495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0.64001730000000001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0.64957390000000004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5.4330080000000001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0.49835204999999999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164.88714999999999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4.3111170000000003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1.5131527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0.54243079999999999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378.50927999999999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645.34784000000002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1505.7383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1223.0743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215.30817999999999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53.651913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5.6737640000000003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5.3433814000000002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625.63490000000002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4.8770793E-2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1.5582935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309.87686000000002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39.545216000000003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329</v>
      </c>
      <c r="G1" s="62" t="s">
        <v>306</v>
      </c>
      <c r="H1" s="61" t="s">
        <v>330</v>
      </c>
    </row>
    <row r="3" spans="1:27" x14ac:dyDescent="0.3">
      <c r="A3" s="68" t="s">
        <v>331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332</v>
      </c>
      <c r="B4" s="67"/>
      <c r="C4" s="67"/>
      <c r="E4" s="69" t="s">
        <v>299</v>
      </c>
      <c r="F4" s="70"/>
      <c r="G4" s="70"/>
      <c r="H4" s="71"/>
      <c r="J4" s="69" t="s">
        <v>307</v>
      </c>
      <c r="K4" s="70"/>
      <c r="L4" s="71"/>
      <c r="N4" s="67" t="s">
        <v>310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308</v>
      </c>
      <c r="C5" s="65" t="s">
        <v>312</v>
      </c>
      <c r="E5" s="65"/>
      <c r="F5" s="65" t="s">
        <v>309</v>
      </c>
      <c r="G5" s="65" t="s">
        <v>284</v>
      </c>
      <c r="H5" s="65" t="s">
        <v>310</v>
      </c>
      <c r="J5" s="65"/>
      <c r="K5" s="65" t="s">
        <v>300</v>
      </c>
      <c r="L5" s="65" t="s">
        <v>285</v>
      </c>
      <c r="N5" s="65"/>
      <c r="O5" s="65" t="s">
        <v>311</v>
      </c>
      <c r="P5" s="65" t="s">
        <v>277</v>
      </c>
      <c r="Q5" s="65" t="s">
        <v>333</v>
      </c>
      <c r="R5" s="65" t="s">
        <v>334</v>
      </c>
      <c r="S5" s="65" t="s">
        <v>312</v>
      </c>
      <c r="U5" s="65"/>
      <c r="V5" s="65" t="s">
        <v>335</v>
      </c>
      <c r="W5" s="65" t="s">
        <v>277</v>
      </c>
      <c r="X5" s="65" t="s">
        <v>283</v>
      </c>
      <c r="Y5" s="65" t="s">
        <v>291</v>
      </c>
      <c r="Z5" s="65" t="s">
        <v>336</v>
      </c>
    </row>
    <row r="6" spans="1:27" x14ac:dyDescent="0.3">
      <c r="A6" s="65" t="s">
        <v>278</v>
      </c>
      <c r="B6" s="65">
        <v>1800</v>
      </c>
      <c r="C6" s="65">
        <v>807.60770000000002</v>
      </c>
      <c r="E6" s="65" t="s">
        <v>337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32.944682999999998</v>
      </c>
      <c r="U6" s="65" t="s">
        <v>338</v>
      </c>
      <c r="V6" s="65">
        <v>0</v>
      </c>
      <c r="W6" s="65">
        <v>0</v>
      </c>
      <c r="X6" s="65">
        <v>20</v>
      </c>
      <c r="Y6" s="65">
        <v>0</v>
      </c>
      <c r="Z6" s="65">
        <v>9.5677240000000001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292</v>
      </c>
      <c r="F8" s="65">
        <v>69.507999999999996</v>
      </c>
      <c r="G8" s="65">
        <v>11.615</v>
      </c>
      <c r="H8" s="65">
        <v>18.876999999999999</v>
      </c>
      <c r="J8" s="65" t="s">
        <v>292</v>
      </c>
      <c r="K8" s="65">
        <v>3.306</v>
      </c>
      <c r="L8" s="65">
        <v>9.1240000000000006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279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311</v>
      </c>
      <c r="C15" s="65" t="s">
        <v>277</v>
      </c>
      <c r="D15" s="65" t="s">
        <v>283</v>
      </c>
      <c r="E15" s="65" t="s">
        <v>291</v>
      </c>
      <c r="F15" s="65" t="s">
        <v>339</v>
      </c>
      <c r="H15" s="65"/>
      <c r="I15" s="65" t="s">
        <v>311</v>
      </c>
      <c r="J15" s="65" t="s">
        <v>277</v>
      </c>
      <c r="K15" s="65" t="s">
        <v>333</v>
      </c>
      <c r="L15" s="65" t="s">
        <v>291</v>
      </c>
      <c r="M15" s="65" t="s">
        <v>312</v>
      </c>
      <c r="O15" s="65"/>
      <c r="P15" s="65" t="s">
        <v>311</v>
      </c>
      <c r="Q15" s="65" t="s">
        <v>277</v>
      </c>
      <c r="R15" s="65" t="s">
        <v>283</v>
      </c>
      <c r="S15" s="65" t="s">
        <v>291</v>
      </c>
      <c r="T15" s="65" t="s">
        <v>312</v>
      </c>
      <c r="V15" s="65"/>
      <c r="W15" s="65" t="s">
        <v>311</v>
      </c>
      <c r="X15" s="65" t="s">
        <v>340</v>
      </c>
      <c r="Y15" s="65" t="s">
        <v>333</v>
      </c>
      <c r="Z15" s="65" t="s">
        <v>291</v>
      </c>
      <c r="AA15" s="65" t="s">
        <v>336</v>
      </c>
    </row>
    <row r="16" spans="1:27" x14ac:dyDescent="0.3">
      <c r="A16" s="65" t="s">
        <v>295</v>
      </c>
      <c r="B16" s="65">
        <v>430</v>
      </c>
      <c r="C16" s="65">
        <v>600</v>
      </c>
      <c r="D16" s="65">
        <v>0</v>
      </c>
      <c r="E16" s="65">
        <v>3000</v>
      </c>
      <c r="F16" s="65">
        <v>170.99359999999999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4.4082245999999996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2.2595649999999998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54.144840000000002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301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297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311</v>
      </c>
      <c r="C25" s="65" t="s">
        <v>277</v>
      </c>
      <c r="D25" s="65" t="s">
        <v>283</v>
      </c>
      <c r="E25" s="65" t="s">
        <v>334</v>
      </c>
      <c r="F25" s="65" t="s">
        <v>312</v>
      </c>
      <c r="H25" s="65"/>
      <c r="I25" s="65" t="s">
        <v>311</v>
      </c>
      <c r="J25" s="65" t="s">
        <v>277</v>
      </c>
      <c r="K25" s="65" t="s">
        <v>283</v>
      </c>
      <c r="L25" s="65" t="s">
        <v>291</v>
      </c>
      <c r="M25" s="65" t="s">
        <v>312</v>
      </c>
      <c r="O25" s="65"/>
      <c r="P25" s="65" t="s">
        <v>311</v>
      </c>
      <c r="Q25" s="65" t="s">
        <v>277</v>
      </c>
      <c r="R25" s="65" t="s">
        <v>333</v>
      </c>
      <c r="S25" s="65" t="s">
        <v>291</v>
      </c>
      <c r="T25" s="65" t="s">
        <v>312</v>
      </c>
      <c r="V25" s="65"/>
      <c r="W25" s="65" t="s">
        <v>311</v>
      </c>
      <c r="X25" s="65" t="s">
        <v>277</v>
      </c>
      <c r="Y25" s="65" t="s">
        <v>283</v>
      </c>
      <c r="Z25" s="65" t="s">
        <v>291</v>
      </c>
      <c r="AA25" s="65" t="s">
        <v>339</v>
      </c>
      <c r="AC25" s="65"/>
      <c r="AD25" s="65" t="s">
        <v>311</v>
      </c>
      <c r="AE25" s="65" t="s">
        <v>340</v>
      </c>
      <c r="AF25" s="65" t="s">
        <v>283</v>
      </c>
      <c r="AG25" s="65" t="s">
        <v>291</v>
      </c>
      <c r="AH25" s="65" t="s">
        <v>312</v>
      </c>
      <c r="AJ25" s="65"/>
      <c r="AK25" s="65" t="s">
        <v>341</v>
      </c>
      <c r="AL25" s="65" t="s">
        <v>277</v>
      </c>
      <c r="AM25" s="65" t="s">
        <v>283</v>
      </c>
      <c r="AN25" s="65" t="s">
        <v>291</v>
      </c>
      <c r="AO25" s="65" t="s">
        <v>336</v>
      </c>
      <c r="AQ25" s="65"/>
      <c r="AR25" s="65" t="s">
        <v>311</v>
      </c>
      <c r="AS25" s="65" t="s">
        <v>277</v>
      </c>
      <c r="AT25" s="65" t="s">
        <v>342</v>
      </c>
      <c r="AU25" s="65" t="s">
        <v>334</v>
      </c>
      <c r="AV25" s="65" t="s">
        <v>312</v>
      </c>
      <c r="AX25" s="65"/>
      <c r="AY25" s="65" t="s">
        <v>311</v>
      </c>
      <c r="AZ25" s="65" t="s">
        <v>277</v>
      </c>
      <c r="BA25" s="65" t="s">
        <v>342</v>
      </c>
      <c r="BB25" s="65" t="s">
        <v>291</v>
      </c>
      <c r="BC25" s="65" t="s">
        <v>312</v>
      </c>
      <c r="BE25" s="65"/>
      <c r="BF25" s="65" t="s">
        <v>335</v>
      </c>
      <c r="BG25" s="65" t="s">
        <v>277</v>
      </c>
      <c r="BH25" s="65" t="s">
        <v>342</v>
      </c>
      <c r="BI25" s="65" t="s">
        <v>334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25.398495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0.64001730000000001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0.64957390000000004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5.4330080000000001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0.49835204999999999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164.88714999999999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4.3111170000000003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1.5131527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0.54243079999999999</v>
      </c>
    </row>
    <row r="33" spans="1:68" x14ac:dyDescent="0.3">
      <c r="A33" s="66" t="s">
        <v>343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317</v>
      </c>
      <c r="P34" s="67"/>
      <c r="Q34" s="67"/>
      <c r="R34" s="67"/>
      <c r="S34" s="67"/>
      <c r="T34" s="67"/>
      <c r="V34" s="67" t="s">
        <v>303</v>
      </c>
      <c r="W34" s="67"/>
      <c r="X34" s="67"/>
      <c r="Y34" s="67"/>
      <c r="Z34" s="67"/>
      <c r="AA34" s="67"/>
      <c r="AC34" s="67" t="s">
        <v>304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311</v>
      </c>
      <c r="C35" s="65" t="s">
        <v>277</v>
      </c>
      <c r="D35" s="65" t="s">
        <v>283</v>
      </c>
      <c r="E35" s="65" t="s">
        <v>291</v>
      </c>
      <c r="F35" s="65" t="s">
        <v>312</v>
      </c>
      <c r="H35" s="65"/>
      <c r="I35" s="65" t="s">
        <v>311</v>
      </c>
      <c r="J35" s="65" t="s">
        <v>277</v>
      </c>
      <c r="K35" s="65" t="s">
        <v>283</v>
      </c>
      <c r="L35" s="65" t="s">
        <v>291</v>
      </c>
      <c r="M35" s="65" t="s">
        <v>339</v>
      </c>
      <c r="O35" s="65"/>
      <c r="P35" s="65" t="s">
        <v>311</v>
      </c>
      <c r="Q35" s="65" t="s">
        <v>277</v>
      </c>
      <c r="R35" s="65" t="s">
        <v>283</v>
      </c>
      <c r="S35" s="65" t="s">
        <v>291</v>
      </c>
      <c r="T35" s="65" t="s">
        <v>336</v>
      </c>
      <c r="V35" s="65"/>
      <c r="W35" s="65" t="s">
        <v>335</v>
      </c>
      <c r="X35" s="65" t="s">
        <v>277</v>
      </c>
      <c r="Y35" s="65" t="s">
        <v>283</v>
      </c>
      <c r="Z35" s="65" t="s">
        <v>291</v>
      </c>
      <c r="AA35" s="65" t="s">
        <v>312</v>
      </c>
      <c r="AC35" s="65"/>
      <c r="AD35" s="65" t="s">
        <v>344</v>
      </c>
      <c r="AE35" s="65" t="s">
        <v>277</v>
      </c>
      <c r="AF35" s="65" t="s">
        <v>283</v>
      </c>
      <c r="AG35" s="65" t="s">
        <v>291</v>
      </c>
      <c r="AH35" s="65" t="s">
        <v>336</v>
      </c>
      <c r="AJ35" s="65"/>
      <c r="AK35" s="65" t="s">
        <v>311</v>
      </c>
      <c r="AL35" s="65" t="s">
        <v>277</v>
      </c>
      <c r="AM35" s="65" t="s">
        <v>283</v>
      </c>
      <c r="AN35" s="65" t="s">
        <v>334</v>
      </c>
      <c r="AO35" s="65" t="s">
        <v>312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378.50927999999999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645.34784000000002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1505.7383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1223.0743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215.30817999999999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53.651913</v>
      </c>
    </row>
    <row r="43" spans="1:68" x14ac:dyDescent="0.3">
      <c r="A43" s="66" t="s">
        <v>345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346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347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348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298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311</v>
      </c>
      <c r="C45" s="65" t="s">
        <v>277</v>
      </c>
      <c r="D45" s="65" t="s">
        <v>283</v>
      </c>
      <c r="E45" s="65" t="s">
        <v>291</v>
      </c>
      <c r="F45" s="65" t="s">
        <v>312</v>
      </c>
      <c r="H45" s="65"/>
      <c r="I45" s="65" t="s">
        <v>311</v>
      </c>
      <c r="J45" s="65" t="s">
        <v>277</v>
      </c>
      <c r="K45" s="65" t="s">
        <v>283</v>
      </c>
      <c r="L45" s="65" t="s">
        <v>291</v>
      </c>
      <c r="M45" s="65" t="s">
        <v>312</v>
      </c>
      <c r="O45" s="65"/>
      <c r="P45" s="65" t="s">
        <v>311</v>
      </c>
      <c r="Q45" s="65" t="s">
        <v>349</v>
      </c>
      <c r="R45" s="65" t="s">
        <v>283</v>
      </c>
      <c r="S45" s="65" t="s">
        <v>291</v>
      </c>
      <c r="T45" s="65" t="s">
        <v>312</v>
      </c>
      <c r="V45" s="65"/>
      <c r="W45" s="65" t="s">
        <v>311</v>
      </c>
      <c r="X45" s="65" t="s">
        <v>277</v>
      </c>
      <c r="Y45" s="65" t="s">
        <v>283</v>
      </c>
      <c r="Z45" s="65" t="s">
        <v>350</v>
      </c>
      <c r="AA45" s="65" t="s">
        <v>312</v>
      </c>
      <c r="AC45" s="65"/>
      <c r="AD45" s="65" t="s">
        <v>311</v>
      </c>
      <c r="AE45" s="65" t="s">
        <v>277</v>
      </c>
      <c r="AF45" s="65" t="s">
        <v>283</v>
      </c>
      <c r="AG45" s="65" t="s">
        <v>291</v>
      </c>
      <c r="AH45" s="65" t="s">
        <v>312</v>
      </c>
      <c r="AJ45" s="65"/>
      <c r="AK45" s="65" t="s">
        <v>311</v>
      </c>
      <c r="AL45" s="65" t="s">
        <v>277</v>
      </c>
      <c r="AM45" s="65" t="s">
        <v>283</v>
      </c>
      <c r="AN45" s="65" t="s">
        <v>291</v>
      </c>
      <c r="AO45" s="65" t="s">
        <v>312</v>
      </c>
      <c r="AQ45" s="65"/>
      <c r="AR45" s="65" t="s">
        <v>335</v>
      </c>
      <c r="AS45" s="65" t="s">
        <v>277</v>
      </c>
      <c r="AT45" s="65" t="s">
        <v>333</v>
      </c>
      <c r="AU45" s="65" t="s">
        <v>334</v>
      </c>
      <c r="AV45" s="65" t="s">
        <v>312</v>
      </c>
      <c r="AX45" s="65"/>
      <c r="AY45" s="65" t="s">
        <v>335</v>
      </c>
      <c r="AZ45" s="65" t="s">
        <v>340</v>
      </c>
      <c r="BA45" s="65" t="s">
        <v>283</v>
      </c>
      <c r="BB45" s="65" t="s">
        <v>291</v>
      </c>
      <c r="BC45" s="65" t="s">
        <v>312</v>
      </c>
      <c r="BE45" s="65"/>
      <c r="BF45" s="65" t="s">
        <v>311</v>
      </c>
      <c r="BG45" s="65" t="s">
        <v>277</v>
      </c>
      <c r="BH45" s="65" t="s">
        <v>283</v>
      </c>
      <c r="BI45" s="65" t="s">
        <v>350</v>
      </c>
      <c r="BJ45" s="65" t="s">
        <v>312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5.6737640000000003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5.3433814000000002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625.63490000000002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4.8770793E-2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1.5582935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309.87686000000002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39.545216000000003</v>
      </c>
      <c r="AX46" s="65" t="s">
        <v>305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5" sqref="E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351</v>
      </c>
      <c r="B2" s="61" t="s">
        <v>352</v>
      </c>
      <c r="C2" s="61" t="s">
        <v>328</v>
      </c>
      <c r="D2" s="61">
        <v>57</v>
      </c>
      <c r="E2" s="61">
        <v>807.60770000000002</v>
      </c>
      <c r="F2" s="61">
        <v>121.30412</v>
      </c>
      <c r="G2" s="61">
        <v>20.270374</v>
      </c>
      <c r="H2" s="61">
        <v>8.7107639999999993</v>
      </c>
      <c r="I2" s="61">
        <v>11.559609999999999</v>
      </c>
      <c r="J2" s="61">
        <v>32.944682999999998</v>
      </c>
      <c r="K2" s="61">
        <v>18.263414000000001</v>
      </c>
      <c r="L2" s="61">
        <v>14.681269</v>
      </c>
      <c r="M2" s="61">
        <v>9.5677240000000001</v>
      </c>
      <c r="N2" s="61">
        <v>1.3362516</v>
      </c>
      <c r="O2" s="61">
        <v>4.8678803000000004</v>
      </c>
      <c r="P2" s="61">
        <v>448.43036000000001</v>
      </c>
      <c r="Q2" s="61">
        <v>8.1362199999999998</v>
      </c>
      <c r="R2" s="61">
        <v>170.99359999999999</v>
      </c>
      <c r="S2" s="61">
        <v>63.616306000000002</v>
      </c>
      <c r="T2" s="61">
        <v>1288.5277000000001</v>
      </c>
      <c r="U2" s="61">
        <v>2.2595649999999998</v>
      </c>
      <c r="V2" s="61">
        <v>4.4082245999999996</v>
      </c>
      <c r="W2" s="61">
        <v>54.144840000000002</v>
      </c>
      <c r="X2" s="61">
        <v>25.398495</v>
      </c>
      <c r="Y2" s="61">
        <v>0.64001730000000001</v>
      </c>
      <c r="Z2" s="61">
        <v>0.64957390000000004</v>
      </c>
      <c r="AA2" s="61">
        <v>5.4330080000000001</v>
      </c>
      <c r="AB2" s="61">
        <v>0.49835204999999999</v>
      </c>
      <c r="AC2" s="61">
        <v>164.88714999999999</v>
      </c>
      <c r="AD2" s="61">
        <v>4.3111170000000003</v>
      </c>
      <c r="AE2" s="61">
        <v>1.5131527</v>
      </c>
      <c r="AF2" s="61">
        <v>0.54243079999999999</v>
      </c>
      <c r="AG2" s="61">
        <v>378.50927999999999</v>
      </c>
      <c r="AH2" s="61">
        <v>119.37752999999999</v>
      </c>
      <c r="AI2" s="61">
        <v>259.13173999999998</v>
      </c>
      <c r="AJ2" s="61">
        <v>645.34784000000002</v>
      </c>
      <c r="AK2" s="61">
        <v>1505.7383</v>
      </c>
      <c r="AL2" s="61">
        <v>215.30817999999999</v>
      </c>
      <c r="AM2" s="61">
        <v>1223.0743</v>
      </c>
      <c r="AN2" s="61">
        <v>53.651913</v>
      </c>
      <c r="AO2" s="61">
        <v>5.6737640000000003</v>
      </c>
      <c r="AP2" s="61">
        <v>4.2956370000000001</v>
      </c>
      <c r="AQ2" s="61">
        <v>1.3781269</v>
      </c>
      <c r="AR2" s="61">
        <v>5.3433814000000002</v>
      </c>
      <c r="AS2" s="61">
        <v>625.63490000000002</v>
      </c>
      <c r="AT2" s="61">
        <v>4.8770793E-2</v>
      </c>
      <c r="AU2" s="61">
        <v>1.5582935</v>
      </c>
      <c r="AV2" s="61">
        <v>309.87686000000002</v>
      </c>
      <c r="AW2" s="61">
        <v>39.545216000000003</v>
      </c>
      <c r="AX2" s="61">
        <v>7.7985125000000002E-3</v>
      </c>
      <c r="AY2" s="61">
        <v>0.54019463000000001</v>
      </c>
      <c r="AZ2" s="61">
        <v>83.305729999999997</v>
      </c>
      <c r="BA2" s="61">
        <v>20.016007999999999</v>
      </c>
      <c r="BB2" s="61">
        <v>7.6658350000000004</v>
      </c>
      <c r="BC2" s="61">
        <v>5.3189396999999996</v>
      </c>
      <c r="BD2" s="61">
        <v>7.027666</v>
      </c>
      <c r="BE2" s="61">
        <v>0.68248620000000004</v>
      </c>
      <c r="BF2" s="61">
        <v>4.7061760000000001</v>
      </c>
      <c r="BG2" s="61">
        <v>0</v>
      </c>
      <c r="BH2" s="61">
        <v>5.1062320000000001E-2</v>
      </c>
      <c r="BI2" s="61">
        <v>3.8388251999999998E-2</v>
      </c>
      <c r="BJ2" s="61">
        <v>0.12551744000000001</v>
      </c>
      <c r="BK2" s="61">
        <v>0</v>
      </c>
      <c r="BL2" s="61">
        <v>0.19742187999999999</v>
      </c>
      <c r="BM2" s="61">
        <v>1.0498338</v>
      </c>
      <c r="BN2" s="61">
        <v>0.17887040000000001</v>
      </c>
      <c r="BO2" s="61">
        <v>11.358984</v>
      </c>
      <c r="BP2" s="61">
        <v>1.4733134999999999</v>
      </c>
      <c r="BQ2" s="61">
        <v>4.2437100000000001</v>
      </c>
      <c r="BR2" s="61">
        <v>13.127178000000001</v>
      </c>
      <c r="BS2" s="61">
        <v>7.934348</v>
      </c>
      <c r="BT2" s="61">
        <v>2.3320541000000001</v>
      </c>
      <c r="BU2" s="61">
        <v>3.5523548E-4</v>
      </c>
      <c r="BV2" s="61">
        <v>6.9516119999999998E-4</v>
      </c>
      <c r="BW2" s="61">
        <v>0.15649879999999999</v>
      </c>
      <c r="BX2" s="61">
        <v>0.19961649000000001</v>
      </c>
      <c r="BY2" s="61">
        <v>4.8393279999999997E-2</v>
      </c>
      <c r="BZ2" s="61">
        <v>4.2141985999999999E-5</v>
      </c>
      <c r="CA2" s="61">
        <v>0.17146364</v>
      </c>
      <c r="CB2" s="61">
        <v>1.6581334E-4</v>
      </c>
      <c r="CC2" s="61">
        <v>3.1044556000000001E-2</v>
      </c>
      <c r="CD2" s="61">
        <v>0.24359705000000001</v>
      </c>
      <c r="CE2" s="61">
        <v>4.2933907E-2</v>
      </c>
      <c r="CF2" s="61">
        <v>2.8153341000000001E-3</v>
      </c>
      <c r="CG2" s="61">
        <v>0</v>
      </c>
      <c r="CH2" s="61">
        <v>3.2715487999999998E-3</v>
      </c>
      <c r="CI2" s="61">
        <v>2.5327988E-3</v>
      </c>
      <c r="CJ2" s="61">
        <v>0.63040490000000005</v>
      </c>
      <c r="CK2" s="61">
        <v>1.0062186000000001E-2</v>
      </c>
      <c r="CL2" s="61">
        <v>5.3288740000000001E-2</v>
      </c>
      <c r="CM2" s="61">
        <v>0.68159780000000003</v>
      </c>
      <c r="CN2" s="61">
        <v>1384.3068000000001</v>
      </c>
      <c r="CO2" s="61">
        <v>2506.2676000000001</v>
      </c>
      <c r="CP2" s="61">
        <v>1450.1255000000001</v>
      </c>
      <c r="CQ2" s="61">
        <v>496.46440000000001</v>
      </c>
      <c r="CR2" s="61">
        <v>231.97712999999999</v>
      </c>
      <c r="CS2" s="61">
        <v>321.85390000000001</v>
      </c>
      <c r="CT2" s="61">
        <v>1411.0646999999999</v>
      </c>
      <c r="CU2" s="61">
        <v>950.78060000000005</v>
      </c>
      <c r="CV2" s="61">
        <v>1021.7118</v>
      </c>
      <c r="CW2" s="61">
        <v>1025.9408000000001</v>
      </c>
      <c r="CX2" s="61">
        <v>286.47397000000001</v>
      </c>
      <c r="CY2" s="61">
        <v>1654.461</v>
      </c>
      <c r="CZ2" s="61">
        <v>872.90264999999999</v>
      </c>
      <c r="DA2" s="61">
        <v>2055.8489</v>
      </c>
      <c r="DB2" s="61">
        <v>1773.2058999999999</v>
      </c>
      <c r="DC2" s="61">
        <v>3170.8069999999998</v>
      </c>
      <c r="DD2" s="61">
        <v>5048.5625</v>
      </c>
      <c r="DE2" s="61">
        <v>967.29223999999999</v>
      </c>
      <c r="DF2" s="61">
        <v>2269.4402</v>
      </c>
      <c r="DG2" s="61">
        <v>1236.9478999999999</v>
      </c>
      <c r="DH2" s="61">
        <v>34.3264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20.016007999999999</v>
      </c>
      <c r="B6">
        <f>BB2</f>
        <v>7.6658350000000004</v>
      </c>
      <c r="C6">
        <f>BC2</f>
        <v>5.3189396999999996</v>
      </c>
      <c r="D6">
        <f>BD2</f>
        <v>7.027666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23385</v>
      </c>
      <c r="C2" s="56">
        <f ca="1">YEAR(TODAY())-YEAR(B2)+IF(TODAY()&gt;=DATE(YEAR(TODAY()),MONTH(B2),DAY(B2)),0,-1)</f>
        <v>57</v>
      </c>
      <c r="E2" s="52">
        <v>153.6</v>
      </c>
      <c r="F2" s="53" t="s">
        <v>275</v>
      </c>
      <c r="G2" s="52">
        <v>62.5</v>
      </c>
      <c r="H2" s="51" t="s">
        <v>40</v>
      </c>
      <c r="I2" s="72">
        <f>ROUND(G3/E3^2,1)</f>
        <v>26.5</v>
      </c>
    </row>
    <row r="3" spans="1:9" x14ac:dyDescent="0.3">
      <c r="E3" s="51">
        <f>E2/100</f>
        <v>1.536</v>
      </c>
      <c r="F3" s="51" t="s">
        <v>39</v>
      </c>
      <c r="G3" s="51">
        <f>G2</f>
        <v>62.5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유순득, ID : H1310144)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09:05:55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44372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153.6</v>
      </c>
      <c r="L12" s="124"/>
      <c r="M12" s="117">
        <f>'개인정보 및 신체계측 입력'!G2</f>
        <v>62.5</v>
      </c>
      <c r="N12" s="118"/>
      <c r="O12" s="113" t="s">
        <v>270</v>
      </c>
      <c r="P12" s="107"/>
      <c r="Q12" s="90">
        <f>'개인정보 및 신체계측 입력'!I2</f>
        <v>26.5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유순득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69.507999999999996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11.615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18.876999999999999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9.1</v>
      </c>
      <c r="L72" s="36" t="s">
        <v>52</v>
      </c>
      <c r="M72" s="36">
        <f>ROUND('DRIs DATA'!K8,1)</f>
        <v>3.3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22.8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36.74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25.4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33.22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47.31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100.38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56.74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2021-11-11T00:48:25Z</dcterms:modified>
</cp:coreProperties>
</file>