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<sst xmlns="http://schemas.openxmlformats.org/spreadsheetml/2006/main" count="692" uniqueCount="354">
  <si>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</si>
  <si>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</si>
  <si>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</si>
  <si>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</si>
  <si>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</si>
  <si>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</si>
  <si>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</si>
  <si>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</si>
  <si>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</si>
  <si>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</si>
  <si>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</si>
  <si>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</si>
  <si>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</si>
  <si>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</si>
  <si>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</si>
  <si>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</si>
  <si>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</si>
  <si>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</si>
  <si>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</si>
  <si>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</si>
  <si>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</si>
  <si>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</si>
  <si>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</si>
  <si>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</si>
  <si>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</si>
  <si>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</si>
  <si>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</si>
  <si>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</si>
  <si>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</si>
  <si>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</si>
  <si>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</si>
  <si>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</si>
  <si>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</si>
  <si>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</si>
  <si>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</si>
  <si>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</si>
  <si>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</si>
  <si>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</si>
  <si>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</si>
  <si>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</si>
  <si>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</si>
  <si>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</si>
  <si>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</si>
  <si>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</si>
  <si>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</si>
  <si>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</si>
  <si>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</si>
  <si>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</si>
  <si>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</si>
  <si>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</si>
  <si>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</si>
  <si>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</si>
  <si>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</si>
  <si>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</si>
  <si>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</si>
  <si>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</si>
  <si>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</si>
  <si>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</si>
  <si>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</si>
  <si>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</si>
  <si>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</si>
  <si>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</si>
  <si>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</si>
  <si>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</si>
  <si>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</si>
  <si>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</si>
  <si>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</si>
  <si>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</si>
  <si>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</si>
  <si>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</si>
  <si>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</si>
  <si>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</si>
  <si>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</si>
  <si>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</si>
  <si>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</si>
  <si>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</si>
  <si>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</si>
  <si>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</si>
  <si>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</si>
  <si>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</si>
  <si>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</si>
  <si>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</si>
  <si>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</si>
  <si>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</si>
  <si>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</si>
  <si>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</si>
  <si>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</si>
  <si>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</si>
  <si>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</si>
  <si>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</si>
  <si>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</si>
  <si>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</si>
  <si>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</si>
  <si>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</si>
  <si>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</si>
  <si>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</si>
  <si>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</si>
  <si>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</si>
  <si>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</si>
  <si>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</si>
  <si>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</si>
  <si>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</si>
  <si>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</si>
  <si>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</si>
  <si>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</si>
  <si>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</si>
  <si>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</si>
  <si>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</si>
  <si>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</si>
  <si>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</si>
  <si>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</si>
  <si>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</si>
  <si>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</si>
  <si>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</si>
  <si>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</si>
  <si>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</si>
  <si>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</si>
  <si>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</si>
  <si>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</si>
  <si>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</si>
  <si>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</si>
  <si>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</si>
  <si>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</si>
  <si>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</si>
  <si>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</si>
  <si>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</si>
  <si>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</si>
  <si>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</si>
  <si>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</si>
  <si>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</si>
  <si>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</si>
  <si>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</si>
  <si>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</si>
  <si>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</si>
  <si>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</si>
  <si>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</si>
  <si>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</si>
  <si>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</si>
  <si>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</si>
  <si>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</si>
  <si>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</si>
  <si>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</si>
  <si>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</si>
  <si>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</si>
  <si>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</si>
  <si>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</si>
  <si>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</si>
  <si>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</si>
  <si>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</si>
  <si>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</si>
  <si>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</si>
  <si>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</si>
  <si>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</si>
  <si>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</si>
  <si>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</si>
  <si>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</si>
  <si>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</si>
  <si>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</si>
  <si>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</si>
  <si>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</si>
  <si>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</si>
  <si>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</si>
  <si>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</si>
  <si>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</si>
  <si>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</si>
  <si>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</si>
  <si>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</si>
  <si>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</si>
  <si>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</si>
  <si>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</si>
  <si>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</si>
  <si>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</si>
  <si>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</si>
  <si>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</si>
  <si>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</si>
  <si>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</si>
  <si>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</si>
  <si>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</si>
  <si>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</si>
  <si>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</si>
  <si>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</si>
  <si>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</si>
  <si>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</si>
  <si>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</si>
  <si>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</si>
  <si>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</si>
  <si>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</si>
  <si>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</si>
  <si>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</si>
  <si>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</si>
  <si>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</si>
  <si>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</si>
  <si>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</si>
  <si>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</si>
  <si>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</si>
  <si>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</si>
  <si>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</si>
  <si>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</si>
  <si>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</si>
  <si>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</si>
  <si>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</si>
  <si>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</si>
  <si>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</si>
  <si>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</si>
  <si>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</si>
  <si>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</si>
  <si>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</si>
  <si>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</si>
  <si>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</si>
  <si>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</si>
  <si>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</si>
  <si>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</si>
  <si>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</si>
  <si>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</si>
  <si>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</si>
  <si>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</si>
  <si>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</si>
  <si>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</si>
  <si>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</si>
  <si>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</si>
  <si>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</si>
  <si>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</si>
  <si>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</si>
  <si>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</si>
  <si>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</si>
  <si>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</si>
  <si>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</si>
  <si>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</si>
  <si>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</si>
  <si>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</si>
  <si>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</si>
  <si>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</si>
  <si>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</si>
  <si>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</si>
  <si>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</si>
  <si>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</si>
  <si>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</si>
  <si>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</si>
  <si>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</si>
  <si>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</si>
  <si>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</si>
  <si>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</si>
  <si>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</si>
  <si>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</si>
  <si>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</si>
  <si>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</si>
  <si>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</si>
  <si>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</si>
  <si>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</si>
  <si>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</si>
  <si>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</si>
  <si>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</si>
  <si>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</si>
  <si>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</si>
  <si>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</si>
  <si>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</si>
  <si>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</si>
  <si>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</si>
  <si>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</si>
  <si>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</si>
  <si>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</si>
  <si>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</si>
  <si>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</si>
  <si>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</si>
  <si>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</si>
  <si>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</si>
  <si>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</si>
  <si>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</si>
  <si>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</si>
  <si>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</si>
  <si>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</si>
  <si>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</si>
  <si>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</si>
  <si>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</si>
  <si>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</si>
  <si>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</si>
  <si>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</si>
  <si>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</si>
  <si>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</si>
  <si>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</si>
  <si>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</si>
  <si>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</si>
  <si>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</si>
  <si>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</si>
  <si>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</si>
  <si>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</si>
  <si>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</si>
  <si>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</si>
  <si>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</si>
  <si>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</si>
  <si>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</si>
  <si>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상한섭취량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</si>
  <si>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</si>
  <si>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</si>
  <si>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</si>
  <si>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</si>
  <si>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</si>
  <si>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</si>
  <si>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</si>
  <si>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</si>
  <si>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</si>
  <si>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</si>
  <si>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</si>
  <si>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필요추정량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</si>
  <si>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</si>
  <si>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</si>
  <si>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</si>
  <si>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</si>
  <si>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</si>
  <si>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</si>
  <si>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</si>
  <si>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</si>
  <si>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</si>
  <si>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</si>
  <si>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</si>
  <si>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</si>
  <si>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</si>
  <si>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</si>
  <si>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</si>
  <si>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</si>
  <si>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</si>
  <si>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</si>
  <si>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</si>
  <si>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</si>
  <si>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</si>
  <si>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정보</t>
    <phoneticPr fontId="1" type="noConversion"/>
  </si>
  <si>
    <t>(설문지 : FFQ 95문항 설문지, 사용자 : 양혜경, ID : H1310146)</t>
  </si>
  <si>
    <t>출력시각</t>
    <phoneticPr fontId="1" type="noConversion"/>
  </si>
  <si>
    <t>2021년 11월 11일 09:07:23</t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</si>
  <si>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</si>
  <si>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</si>
  <si>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</si>
  <si>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</si>
  <si>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</si>
  <si>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</si>
  <si>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</si>
  <si>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</si>
  <si>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</si>
  <si>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</si>
  <si>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</si>
  <si>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</si>
  <si>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</si>
  <si>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</si>
  <si>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</si>
  <si>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</si>
  <si>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</si>
  <si>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</si>
  <si>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</si>
  <si>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</si>
  <si>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</si>
  <si>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평균필요량</t>
    <phoneticPr fontId="1" type="noConversion"/>
  </si>
  <si>
    <t>상한섭취량</t>
    <phoneticPr fontId="1" type="noConversion"/>
  </si>
  <si>
    <t>H1310146</t>
  </si>
  <si>
    <t>양혜경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</si>
</sst>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101.77598999999999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2.6922845999999998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2.4796239999999998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1873.9856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5722.8393999999998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168.42518999999999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189.67806999999999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18.779640000000001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805.27013999999997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1.8150296E-2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6.1417979999999996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53.434868000000002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202.34870000000001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122.41049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9.2919999999999998</c:v>
                </c:pt>
                <c:pt idx="1">
                  <c:v>12.715999999999999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9.3857820000000007</c:v>
                </c:pt>
                <c:pt idx="1">
                  <c:v>13.985502</c:v>
                </c:pt>
                <c:pt idx="2">
                  <c:v>17.337879999999998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1581.7267999999999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29.125205999999999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75.724999999999994</c:v>
                </c:pt>
                <c:pt idx="1">
                  <c:v>8.1449999999999996</c:v>
                </c:pt>
                <c:pt idx="2">
                  <c:v>16.13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2780.2429999999999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247.80378999999999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1131.3130000000001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3.8783213999999999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12555.370999999999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29.695509000000001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2.4327288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961.83496000000002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2.1230742999999999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25.569745999999999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2.4327288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1262.5066999999999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17.998508000000001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양혜경, ID : H1310146)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09:07:23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2780.2429999999999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101.77598999999999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53.434868000000002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75.724999999999994</v>
      </c>
      <c r="G8" s="59">
        <f>'DRIs DATA 입력'!G8</f>
        <v>8.1449999999999996</v>
      </c>
      <c r="H8" s="59">
        <f>'DRIs DATA 입력'!H8</f>
        <v>16.13</v>
      </c>
      <c r="I8" s="46"/>
      <c r="J8" s="59" t="s">
        <v>215</v>
      </c>
      <c r="K8" s="59">
        <f>'DRIs DATA 입력'!K8</f>
        <v>9.2919999999999998</v>
      </c>
      <c r="L8" s="59">
        <f>'DRIs DATA 입력'!L8</f>
        <v>12.715999999999999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1581.7267999999999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29.125205999999999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3.8783213999999999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961.83496000000002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247.80378999999999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3.0270695999999999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2.1230742999999999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25.569745999999999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2.4327288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1262.5066999999999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17.998508000000001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2.6922845999999998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2.4796239999999998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1131.3130000000001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1873.9856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12555.370999999999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5722.8393999999998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168.42518999999999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189.67806999999999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29.695509000000001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18.779640000000001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805.27013999999997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1.8150296E-2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6.1417979999999996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202.34870000000001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122.41049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325</v>
      </c>
      <c r="B1" s="61" t="s">
        <v>326</v>
      </c>
      <c r="G1" s="62" t="s">
        <v>327</v>
      </c>
      <c r="H1" s="61" t="s">
        <v>328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329</v>
      </c>
      <c r="F4" s="70"/>
      <c r="G4" s="70"/>
      <c r="H4" s="71"/>
      <c r="J4" s="69" t="s">
        <v>330</v>
      </c>
      <c r="K4" s="70"/>
      <c r="L4" s="71"/>
      <c r="N4" s="67" t="s">
        <v>304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303</v>
      </c>
      <c r="C5" s="65" t="s">
        <v>331</v>
      </c>
      <c r="E5" s="65"/>
      <c r="F5" s="65" t="s">
        <v>332</v>
      </c>
      <c r="G5" s="65" t="s">
        <v>333</v>
      </c>
      <c r="H5" s="65" t="s">
        <v>334</v>
      </c>
      <c r="J5" s="65"/>
      <c r="K5" s="65" t="s">
        <v>335</v>
      </c>
      <c r="L5" s="65" t="s">
        <v>284</v>
      </c>
      <c r="N5" s="65"/>
      <c r="O5" s="65" t="s">
        <v>336</v>
      </c>
      <c r="P5" s="65" t="s">
        <v>337</v>
      </c>
      <c r="Q5" s="65" t="s">
        <v>338</v>
      </c>
      <c r="R5" s="65" t="s">
        <v>339</v>
      </c>
      <c r="S5" s="65" t="s">
        <v>306</v>
      </c>
      <c r="U5" s="65"/>
      <c r="V5" s="65" t="s">
        <v>336</v>
      </c>
      <c r="W5" s="65" t="s">
        <v>340</v>
      </c>
      <c r="X5" s="65" t="s">
        <v>341</v>
      </c>
      <c r="Y5" s="65" t="s">
        <v>342</v>
      </c>
      <c r="Z5" s="65" t="s">
        <v>306</v>
      </c>
    </row>
    <row r="6" spans="1:27" x14ac:dyDescent="0.3">
      <c r="A6" s="65" t="s">
        <v>278</v>
      </c>
      <c r="B6" s="65">
        <v>1800</v>
      </c>
      <c r="C6" s="65">
        <v>2780.2429999999999</v>
      </c>
      <c r="E6" s="65" t="s">
        <v>343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317</v>
      </c>
      <c r="O6" s="65">
        <v>40</v>
      </c>
      <c r="P6" s="65">
        <v>50</v>
      </c>
      <c r="Q6" s="65">
        <v>0</v>
      </c>
      <c r="R6" s="65">
        <v>0</v>
      </c>
      <c r="S6" s="65">
        <v>101.77598999999999</v>
      </c>
      <c r="U6" s="65" t="s">
        <v>344</v>
      </c>
      <c r="V6" s="65">
        <v>0</v>
      </c>
      <c r="W6" s="65">
        <v>0</v>
      </c>
      <c r="X6" s="65">
        <v>20</v>
      </c>
      <c r="Y6" s="65">
        <v>0</v>
      </c>
      <c r="Z6" s="65">
        <v>53.434868000000002</v>
      </c>
    </row>
    <row r="7" spans="1:27" x14ac:dyDescent="0.3">
      <c r="E7" s="65" t="s">
        <v>345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346</v>
      </c>
      <c r="F8" s="65">
        <v>75.724999999999994</v>
      </c>
      <c r="G8" s="65">
        <v>8.1449999999999996</v>
      </c>
      <c r="H8" s="65">
        <v>16.13</v>
      </c>
      <c r="J8" s="65" t="s">
        <v>347</v>
      </c>
      <c r="K8" s="65">
        <v>9.2919999999999998</v>
      </c>
      <c r="L8" s="65">
        <v>12.715999999999999</v>
      </c>
    </row>
    <row r="13" spans="1:27" x14ac:dyDescent="0.3">
      <c r="A13" s="66" t="s">
        <v>348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349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350</v>
      </c>
      <c r="C15" s="65" t="s">
        <v>337</v>
      </c>
      <c r="D15" s="65" t="s">
        <v>341</v>
      </c>
      <c r="E15" s="65" t="s">
        <v>351</v>
      </c>
      <c r="F15" s="65" t="s">
        <v>306</v>
      </c>
      <c r="H15" s="65"/>
      <c r="I15" s="65" t="s">
        <v>305</v>
      </c>
      <c r="J15" s="65" t="s">
        <v>277</v>
      </c>
      <c r="K15" s="65" t="s">
        <v>282</v>
      </c>
      <c r="L15" s="65" t="s">
        <v>291</v>
      </c>
      <c r="M15" s="65" t="s">
        <v>306</v>
      </c>
      <c r="O15" s="65"/>
      <c r="P15" s="65" t="s">
        <v>305</v>
      </c>
      <c r="Q15" s="65" t="s">
        <v>277</v>
      </c>
      <c r="R15" s="65" t="s">
        <v>282</v>
      </c>
      <c r="S15" s="65" t="s">
        <v>291</v>
      </c>
      <c r="T15" s="65" t="s">
        <v>306</v>
      </c>
      <c r="V15" s="65"/>
      <c r="W15" s="65" t="s">
        <v>305</v>
      </c>
      <c r="X15" s="65" t="s">
        <v>277</v>
      </c>
      <c r="Y15" s="65" t="s">
        <v>282</v>
      </c>
      <c r="Z15" s="65" t="s">
        <v>291</v>
      </c>
      <c r="AA15" s="65" t="s">
        <v>306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1581.7267999999999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29.125205999999999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3.8783213999999999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961.83496000000002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280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309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305</v>
      </c>
      <c r="C25" s="65" t="s">
        <v>277</v>
      </c>
      <c r="D25" s="65" t="s">
        <v>282</v>
      </c>
      <c r="E25" s="65" t="s">
        <v>291</v>
      </c>
      <c r="F25" s="65" t="s">
        <v>306</v>
      </c>
      <c r="H25" s="65"/>
      <c r="I25" s="65" t="s">
        <v>305</v>
      </c>
      <c r="J25" s="65" t="s">
        <v>277</v>
      </c>
      <c r="K25" s="65" t="s">
        <v>282</v>
      </c>
      <c r="L25" s="65" t="s">
        <v>291</v>
      </c>
      <c r="M25" s="65" t="s">
        <v>306</v>
      </c>
      <c r="O25" s="65"/>
      <c r="P25" s="65" t="s">
        <v>305</v>
      </c>
      <c r="Q25" s="65" t="s">
        <v>277</v>
      </c>
      <c r="R25" s="65" t="s">
        <v>282</v>
      </c>
      <c r="S25" s="65" t="s">
        <v>291</v>
      </c>
      <c r="T25" s="65" t="s">
        <v>306</v>
      </c>
      <c r="V25" s="65"/>
      <c r="W25" s="65" t="s">
        <v>305</v>
      </c>
      <c r="X25" s="65" t="s">
        <v>277</v>
      </c>
      <c r="Y25" s="65" t="s">
        <v>282</v>
      </c>
      <c r="Z25" s="65" t="s">
        <v>291</v>
      </c>
      <c r="AA25" s="65" t="s">
        <v>306</v>
      </c>
      <c r="AC25" s="65"/>
      <c r="AD25" s="65" t="s">
        <v>305</v>
      </c>
      <c r="AE25" s="65" t="s">
        <v>277</v>
      </c>
      <c r="AF25" s="65" t="s">
        <v>282</v>
      </c>
      <c r="AG25" s="65" t="s">
        <v>291</v>
      </c>
      <c r="AH25" s="65" t="s">
        <v>306</v>
      </c>
      <c r="AJ25" s="65"/>
      <c r="AK25" s="65" t="s">
        <v>305</v>
      </c>
      <c r="AL25" s="65" t="s">
        <v>277</v>
      </c>
      <c r="AM25" s="65" t="s">
        <v>282</v>
      </c>
      <c r="AN25" s="65" t="s">
        <v>291</v>
      </c>
      <c r="AO25" s="65" t="s">
        <v>306</v>
      </c>
      <c r="AQ25" s="65"/>
      <c r="AR25" s="65" t="s">
        <v>305</v>
      </c>
      <c r="AS25" s="65" t="s">
        <v>277</v>
      </c>
      <c r="AT25" s="65" t="s">
        <v>282</v>
      </c>
      <c r="AU25" s="65" t="s">
        <v>291</v>
      </c>
      <c r="AV25" s="65" t="s">
        <v>306</v>
      </c>
      <c r="AX25" s="65"/>
      <c r="AY25" s="65" t="s">
        <v>305</v>
      </c>
      <c r="AZ25" s="65" t="s">
        <v>277</v>
      </c>
      <c r="BA25" s="65" t="s">
        <v>282</v>
      </c>
      <c r="BB25" s="65" t="s">
        <v>291</v>
      </c>
      <c r="BC25" s="65" t="s">
        <v>306</v>
      </c>
      <c r="BE25" s="65"/>
      <c r="BF25" s="65" t="s">
        <v>305</v>
      </c>
      <c r="BG25" s="65" t="s">
        <v>277</v>
      </c>
      <c r="BH25" s="65" t="s">
        <v>282</v>
      </c>
      <c r="BI25" s="65" t="s">
        <v>291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247.80378999999999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3.0270695999999999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2.1230742999999999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25.569745999999999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2.4327288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1262.5066999999999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17.998508000000001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2.6922845999999998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2.4796239999999998</v>
      </c>
    </row>
    <row r="33" spans="1:68" x14ac:dyDescent="0.3">
      <c r="A33" s="66" t="s">
        <v>289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310</v>
      </c>
      <c r="I34" s="67"/>
      <c r="J34" s="67"/>
      <c r="K34" s="67"/>
      <c r="L34" s="67"/>
      <c r="M34" s="67"/>
      <c r="O34" s="67" t="s">
        <v>311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320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305</v>
      </c>
      <c r="C35" s="65" t="s">
        <v>277</v>
      </c>
      <c r="D35" s="65" t="s">
        <v>282</v>
      </c>
      <c r="E35" s="65" t="s">
        <v>291</v>
      </c>
      <c r="F35" s="65" t="s">
        <v>306</v>
      </c>
      <c r="H35" s="65"/>
      <c r="I35" s="65" t="s">
        <v>305</v>
      </c>
      <c r="J35" s="65" t="s">
        <v>277</v>
      </c>
      <c r="K35" s="65" t="s">
        <v>282</v>
      </c>
      <c r="L35" s="65" t="s">
        <v>291</v>
      </c>
      <c r="M35" s="65" t="s">
        <v>306</v>
      </c>
      <c r="O35" s="65"/>
      <c r="P35" s="65" t="s">
        <v>305</v>
      </c>
      <c r="Q35" s="65" t="s">
        <v>277</v>
      </c>
      <c r="R35" s="65" t="s">
        <v>282</v>
      </c>
      <c r="S35" s="65" t="s">
        <v>291</v>
      </c>
      <c r="T35" s="65" t="s">
        <v>306</v>
      </c>
      <c r="V35" s="65"/>
      <c r="W35" s="65" t="s">
        <v>305</v>
      </c>
      <c r="X35" s="65" t="s">
        <v>277</v>
      </c>
      <c r="Y35" s="65" t="s">
        <v>282</v>
      </c>
      <c r="Z35" s="65" t="s">
        <v>291</v>
      </c>
      <c r="AA35" s="65" t="s">
        <v>306</v>
      </c>
      <c r="AC35" s="65"/>
      <c r="AD35" s="65" t="s">
        <v>305</v>
      </c>
      <c r="AE35" s="65" t="s">
        <v>277</v>
      </c>
      <c r="AF35" s="65" t="s">
        <v>282</v>
      </c>
      <c r="AG35" s="65" t="s">
        <v>291</v>
      </c>
      <c r="AH35" s="65" t="s">
        <v>306</v>
      </c>
      <c r="AJ35" s="65"/>
      <c r="AK35" s="65" t="s">
        <v>305</v>
      </c>
      <c r="AL35" s="65" t="s">
        <v>277</v>
      </c>
      <c r="AM35" s="65" t="s">
        <v>282</v>
      </c>
      <c r="AN35" s="65" t="s">
        <v>291</v>
      </c>
      <c r="AO35" s="65" t="s">
        <v>306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1131.3130000000001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1873.9856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12555.370999999999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5722.8393999999998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168.42518999999999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189.67806999999999</v>
      </c>
    </row>
    <row r="43" spans="1:68" x14ac:dyDescent="0.3">
      <c r="A43" s="66" t="s">
        <v>321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301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314</v>
      </c>
      <c r="AD44" s="67"/>
      <c r="AE44" s="67"/>
      <c r="AF44" s="67"/>
      <c r="AG44" s="67"/>
      <c r="AH44" s="67"/>
      <c r="AJ44" s="67" t="s">
        <v>322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279</v>
      </c>
      <c r="AY44" s="67"/>
      <c r="AZ44" s="67"/>
      <c r="BA44" s="67"/>
      <c r="BB44" s="67"/>
      <c r="BC44" s="67"/>
      <c r="BE44" s="67" t="s">
        <v>296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305</v>
      </c>
      <c r="C45" s="65" t="s">
        <v>277</v>
      </c>
      <c r="D45" s="65" t="s">
        <v>282</v>
      </c>
      <c r="E45" s="65" t="s">
        <v>291</v>
      </c>
      <c r="F45" s="65" t="s">
        <v>306</v>
      </c>
      <c r="H45" s="65"/>
      <c r="I45" s="65" t="s">
        <v>305</v>
      </c>
      <c r="J45" s="65" t="s">
        <v>277</v>
      </c>
      <c r="K45" s="65" t="s">
        <v>282</v>
      </c>
      <c r="L45" s="65" t="s">
        <v>291</v>
      </c>
      <c r="M45" s="65" t="s">
        <v>306</v>
      </c>
      <c r="O45" s="65"/>
      <c r="P45" s="65" t="s">
        <v>305</v>
      </c>
      <c r="Q45" s="65" t="s">
        <v>277</v>
      </c>
      <c r="R45" s="65" t="s">
        <v>282</v>
      </c>
      <c r="S45" s="65" t="s">
        <v>291</v>
      </c>
      <c r="T45" s="65" t="s">
        <v>306</v>
      </c>
      <c r="V45" s="65"/>
      <c r="W45" s="65" t="s">
        <v>305</v>
      </c>
      <c r="X45" s="65" t="s">
        <v>277</v>
      </c>
      <c r="Y45" s="65" t="s">
        <v>282</v>
      </c>
      <c r="Z45" s="65" t="s">
        <v>291</v>
      </c>
      <c r="AA45" s="65" t="s">
        <v>306</v>
      </c>
      <c r="AC45" s="65"/>
      <c r="AD45" s="65" t="s">
        <v>305</v>
      </c>
      <c r="AE45" s="65" t="s">
        <v>277</v>
      </c>
      <c r="AF45" s="65" t="s">
        <v>282</v>
      </c>
      <c r="AG45" s="65" t="s">
        <v>291</v>
      </c>
      <c r="AH45" s="65" t="s">
        <v>306</v>
      </c>
      <c r="AJ45" s="65"/>
      <c r="AK45" s="65" t="s">
        <v>305</v>
      </c>
      <c r="AL45" s="65" t="s">
        <v>277</v>
      </c>
      <c r="AM45" s="65" t="s">
        <v>282</v>
      </c>
      <c r="AN45" s="65" t="s">
        <v>291</v>
      </c>
      <c r="AO45" s="65" t="s">
        <v>306</v>
      </c>
      <c r="AQ45" s="65"/>
      <c r="AR45" s="65" t="s">
        <v>305</v>
      </c>
      <c r="AS45" s="65" t="s">
        <v>277</v>
      </c>
      <c r="AT45" s="65" t="s">
        <v>282</v>
      </c>
      <c r="AU45" s="65" t="s">
        <v>291</v>
      </c>
      <c r="AV45" s="65" t="s">
        <v>306</v>
      </c>
      <c r="AX45" s="65"/>
      <c r="AY45" s="65" t="s">
        <v>305</v>
      </c>
      <c r="AZ45" s="65" t="s">
        <v>277</v>
      </c>
      <c r="BA45" s="65" t="s">
        <v>282</v>
      </c>
      <c r="BB45" s="65" t="s">
        <v>291</v>
      </c>
      <c r="BC45" s="65" t="s">
        <v>306</v>
      </c>
      <c r="BE45" s="65"/>
      <c r="BF45" s="65" t="s">
        <v>305</v>
      </c>
      <c r="BG45" s="65" t="s">
        <v>277</v>
      </c>
      <c r="BH45" s="65" t="s">
        <v>282</v>
      </c>
      <c r="BI45" s="65" t="s">
        <v>291</v>
      </c>
      <c r="BJ45" s="65" t="s">
        <v>306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29.695509000000001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18.779640000000001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805.27013999999997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1.8150296E-2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6.1417979999999996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202.34870000000001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122.41049</v>
      </c>
      <c r="AX46" s="65" t="s">
        <v>302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352</v>
      </c>
      <c r="B2" s="61" t="s">
        <v>353</v>
      </c>
      <c r="C2" s="61" t="s">
        <v>324</v>
      </c>
      <c r="D2" s="61">
        <v>51</v>
      </c>
      <c r="E2" s="61">
        <v>2780.2429999999999</v>
      </c>
      <c r="F2" s="61">
        <v>477.79613999999998</v>
      </c>
      <c r="G2" s="61">
        <v>51.392406000000001</v>
      </c>
      <c r="H2" s="61">
        <v>33.338120000000004</v>
      </c>
      <c r="I2" s="61">
        <v>18.054286999999999</v>
      </c>
      <c r="J2" s="61">
        <v>101.77598999999999</v>
      </c>
      <c r="K2" s="61">
        <v>62.652706000000002</v>
      </c>
      <c r="L2" s="61">
        <v>39.123289999999997</v>
      </c>
      <c r="M2" s="61">
        <v>53.434868000000002</v>
      </c>
      <c r="N2" s="61">
        <v>4.5131829999999997</v>
      </c>
      <c r="O2" s="61">
        <v>29.864892999999999</v>
      </c>
      <c r="P2" s="61">
        <v>1403.3875</v>
      </c>
      <c r="Q2" s="61">
        <v>52.287840000000003</v>
      </c>
      <c r="R2" s="61">
        <v>1581.7267999999999</v>
      </c>
      <c r="S2" s="61">
        <v>83.52355</v>
      </c>
      <c r="T2" s="61">
        <v>17978.442999999999</v>
      </c>
      <c r="U2" s="61">
        <v>3.8783213999999999</v>
      </c>
      <c r="V2" s="61">
        <v>29.125205999999999</v>
      </c>
      <c r="W2" s="61">
        <v>961.83496000000002</v>
      </c>
      <c r="X2" s="61">
        <v>247.80378999999999</v>
      </c>
      <c r="Y2" s="61">
        <v>3.0270695999999999</v>
      </c>
      <c r="Z2" s="61">
        <v>2.1230742999999999</v>
      </c>
      <c r="AA2" s="61">
        <v>25.569745999999999</v>
      </c>
      <c r="AB2" s="61">
        <v>2.4327288</v>
      </c>
      <c r="AC2" s="61">
        <v>1262.5066999999999</v>
      </c>
      <c r="AD2" s="61">
        <v>17.998508000000001</v>
      </c>
      <c r="AE2" s="61">
        <v>2.6922845999999998</v>
      </c>
      <c r="AF2" s="61">
        <v>2.4796239999999998</v>
      </c>
      <c r="AG2" s="61">
        <v>1131.3130000000001</v>
      </c>
      <c r="AH2" s="61">
        <v>651.10180000000003</v>
      </c>
      <c r="AI2" s="61">
        <v>480.21120000000002</v>
      </c>
      <c r="AJ2" s="61">
        <v>1873.9856</v>
      </c>
      <c r="AK2" s="61">
        <v>12555.370999999999</v>
      </c>
      <c r="AL2" s="61">
        <v>168.42518999999999</v>
      </c>
      <c r="AM2" s="61">
        <v>5722.8393999999998</v>
      </c>
      <c r="AN2" s="61">
        <v>189.67806999999999</v>
      </c>
      <c r="AO2" s="61">
        <v>29.695509000000001</v>
      </c>
      <c r="AP2" s="61">
        <v>22.976033999999999</v>
      </c>
      <c r="AQ2" s="61">
        <v>6.7194757000000003</v>
      </c>
      <c r="AR2" s="61">
        <v>18.779640000000001</v>
      </c>
      <c r="AS2" s="61">
        <v>805.27013999999997</v>
      </c>
      <c r="AT2" s="61">
        <v>1.8150296E-2</v>
      </c>
      <c r="AU2" s="61">
        <v>6.1417979999999996</v>
      </c>
      <c r="AV2" s="61">
        <v>202.34870000000001</v>
      </c>
      <c r="AW2" s="61">
        <v>122.41049</v>
      </c>
      <c r="AX2" s="61">
        <v>0.46287349999999999</v>
      </c>
      <c r="AY2" s="61">
        <v>2.0005076000000002</v>
      </c>
      <c r="AZ2" s="61">
        <v>340.13333</v>
      </c>
      <c r="BA2" s="61">
        <v>40.725918</v>
      </c>
      <c r="BB2" s="61">
        <v>9.3857820000000007</v>
      </c>
      <c r="BC2" s="61">
        <v>13.985502</v>
      </c>
      <c r="BD2" s="61">
        <v>17.337879999999998</v>
      </c>
      <c r="BE2" s="61">
        <v>1.0607325000000001</v>
      </c>
      <c r="BF2" s="61">
        <v>5.5743216999999996</v>
      </c>
      <c r="BG2" s="61">
        <v>1.1518281E-3</v>
      </c>
      <c r="BH2" s="61">
        <v>5.6597847E-3</v>
      </c>
      <c r="BI2" s="61">
        <v>4.4079569999999997E-3</v>
      </c>
      <c r="BJ2" s="61">
        <v>3.2104069999999998E-2</v>
      </c>
      <c r="BK2" s="61">
        <v>8.8602166000000004E-5</v>
      </c>
      <c r="BL2" s="61">
        <v>0.48581669999999999</v>
      </c>
      <c r="BM2" s="61">
        <v>6.1218500000000002</v>
      </c>
      <c r="BN2" s="61">
        <v>2.177476</v>
      </c>
      <c r="BO2" s="61">
        <v>101.9571</v>
      </c>
      <c r="BP2" s="61">
        <v>18.727647999999999</v>
      </c>
      <c r="BQ2" s="61">
        <v>32.139980000000001</v>
      </c>
      <c r="BR2" s="61">
        <v>110.98090999999999</v>
      </c>
      <c r="BS2" s="61">
        <v>38.217550000000003</v>
      </c>
      <c r="BT2" s="61">
        <v>25.843813000000001</v>
      </c>
      <c r="BU2" s="61">
        <v>0.50831216999999995</v>
      </c>
      <c r="BV2" s="61">
        <v>1.9014928E-2</v>
      </c>
      <c r="BW2" s="61">
        <v>1.6369845000000001</v>
      </c>
      <c r="BX2" s="61">
        <v>1.9094213</v>
      </c>
      <c r="BY2" s="61">
        <v>8.0554870000000001E-2</v>
      </c>
      <c r="BZ2" s="61">
        <v>4.6851025999999999E-4</v>
      </c>
      <c r="CA2" s="61">
        <v>0.80931620000000004</v>
      </c>
      <c r="CB2" s="61">
        <v>5.7236300000000004E-3</v>
      </c>
      <c r="CC2" s="61">
        <v>0.15957272</v>
      </c>
      <c r="CD2" s="61">
        <v>1.2463559</v>
      </c>
      <c r="CE2" s="61">
        <v>7.6438800000000001E-2</v>
      </c>
      <c r="CF2" s="61">
        <v>0.22190364000000001</v>
      </c>
      <c r="CG2" s="61">
        <v>0</v>
      </c>
      <c r="CH2" s="61">
        <v>3.9416066999999999E-2</v>
      </c>
      <c r="CI2" s="61">
        <v>1.5350765000000001E-2</v>
      </c>
      <c r="CJ2" s="61">
        <v>2.7970633999999999</v>
      </c>
      <c r="CK2" s="61">
        <v>1.2332760999999999E-2</v>
      </c>
      <c r="CL2" s="61">
        <v>4.0554639999999997</v>
      </c>
      <c r="CM2" s="61">
        <v>5.6491512999999998</v>
      </c>
      <c r="CN2" s="61">
        <v>3939.0185999999999</v>
      </c>
      <c r="CO2" s="61">
        <v>6800.067</v>
      </c>
      <c r="CP2" s="61">
        <v>3883.8433</v>
      </c>
      <c r="CQ2" s="61">
        <v>1375.7242000000001</v>
      </c>
      <c r="CR2" s="61">
        <v>854.07370000000003</v>
      </c>
      <c r="CS2" s="61">
        <v>637.27650000000006</v>
      </c>
      <c r="CT2" s="61">
        <v>3919.7864</v>
      </c>
      <c r="CU2" s="61">
        <v>2324.6950000000002</v>
      </c>
      <c r="CV2" s="61">
        <v>2048.6019999999999</v>
      </c>
      <c r="CW2" s="61">
        <v>2547.8595999999998</v>
      </c>
      <c r="CX2" s="61">
        <v>753.16039999999998</v>
      </c>
      <c r="CY2" s="61">
        <v>5160.2206999999999</v>
      </c>
      <c r="CZ2" s="61">
        <v>2230.9326000000001</v>
      </c>
      <c r="DA2" s="61">
        <v>5918.6313</v>
      </c>
      <c r="DB2" s="61">
        <v>5709.0050000000001</v>
      </c>
      <c r="DC2" s="61">
        <v>8492.2459999999992</v>
      </c>
      <c r="DD2" s="61">
        <v>12197.7</v>
      </c>
      <c r="DE2" s="61">
        <v>2684.3389000000002</v>
      </c>
      <c r="DF2" s="61">
        <v>6042.8095999999996</v>
      </c>
      <c r="DG2" s="61">
        <v>2932.5243999999998</v>
      </c>
      <c r="DH2" s="61">
        <v>259.39343000000002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40.725918</v>
      </c>
      <c r="B6">
        <f>BB2</f>
        <v>9.3857820000000007</v>
      </c>
      <c r="C6">
        <f>BC2</f>
        <v>13.985502</v>
      </c>
      <c r="D6">
        <f>BD2</f>
        <v>17.337879999999998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13" sqref="B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25524</v>
      </c>
      <c r="C2" s="56">
        <f ca="1">YEAR(TODAY())-YEAR(B2)+IF(TODAY()&gt;=DATE(YEAR(TODAY()),MONTH(B2),DAY(B2)),0,-1)</f>
        <v>51</v>
      </c>
      <c r="E2" s="52">
        <v>161</v>
      </c>
      <c r="F2" s="53" t="s">
        <v>275</v>
      </c>
      <c r="G2" s="52">
        <v>70</v>
      </c>
      <c r="H2" s="51" t="s">
        <v>40</v>
      </c>
      <c r="I2" s="72">
        <f>ROUND(G3/E3^2,1)</f>
        <v>27</v>
      </c>
    </row>
    <row r="3" spans="1:9" x14ac:dyDescent="0.3">
      <c r="E3" s="51">
        <f>E2/100</f>
        <v>1.61</v>
      </c>
      <c r="F3" s="51" t="s">
        <v>39</v>
      </c>
      <c r="G3" s="51">
        <f>G2</f>
        <v>70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양혜경, ID : H1310146)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09:07:23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44371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161</v>
      </c>
      <c r="L12" s="124"/>
      <c r="M12" s="117">
        <f>'개인정보 및 신체계측 입력'!G2</f>
        <v>70</v>
      </c>
      <c r="N12" s="118"/>
      <c r="O12" s="113" t="s">
        <v>270</v>
      </c>
      <c r="P12" s="107"/>
      <c r="Q12" s="90">
        <f>'개인정보 및 신체계측 입력'!I2</f>
        <v>27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양혜경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75.724999999999994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8.1449999999999996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16.13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12.7</v>
      </c>
      <c r="L72" s="36" t="s">
        <v>52</v>
      </c>
      <c r="M72" s="36">
        <f>ROUND('DRIs DATA'!K8,1)</f>
        <v>9.3000000000000007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210.9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242.71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247.8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162.18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141.41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837.02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296.95999999999998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2021-11-11T00:50:39Z</dcterms:modified>
</cp:coreProperties>
</file>