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<sst xmlns="http://schemas.openxmlformats.org/spreadsheetml/2006/main" count="692" uniqueCount="344">
  <si>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</si>
  <si>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</si>
  <si>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</si>
  <si>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</si>
  <si>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</si>
  <si>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</si>
  <si>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</si>
  <si>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</si>
  <si>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</si>
  <si>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</si>
  <si>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</si>
  <si>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</si>
  <si>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</si>
  <si>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</si>
  <si>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</si>
  <si>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</si>
  <si>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</si>
  <si>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</si>
  <si>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</si>
  <si>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</si>
  <si>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</si>
  <si>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</si>
  <si>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</si>
  <si>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</si>
  <si>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</si>
  <si>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</si>
  <si>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</si>
  <si>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</si>
  <si>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</si>
  <si>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</si>
  <si>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</si>
  <si>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</si>
  <si>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</si>
  <si>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</si>
  <si>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</si>
  <si>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</si>
  <si>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</si>
  <si>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</si>
  <si>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</si>
  <si>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</si>
  <si>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</si>
  <si>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</si>
  <si>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</si>
  <si>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</si>
  <si>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</si>
  <si>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</si>
  <si>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</si>
  <si>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</si>
  <si>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</si>
  <si>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</si>
  <si>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</si>
  <si>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</si>
  <si>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</si>
  <si>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</si>
  <si>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</si>
  <si>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</si>
  <si>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</si>
  <si>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</si>
  <si>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</si>
  <si>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</si>
  <si>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</si>
  <si>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</si>
  <si>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</si>
  <si>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</si>
  <si>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</si>
  <si>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</si>
  <si>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</si>
  <si>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</si>
  <si>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</si>
  <si>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</si>
  <si>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</si>
  <si>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</si>
  <si>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</si>
  <si>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</si>
  <si>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</si>
  <si>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</si>
  <si>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</si>
  <si>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</si>
  <si>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</si>
  <si>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</si>
  <si>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</si>
  <si>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</si>
  <si>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</si>
  <si>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</si>
  <si>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</si>
  <si>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</si>
  <si>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</si>
  <si>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</si>
  <si>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</si>
  <si>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</si>
  <si>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</si>
  <si>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</si>
  <si>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</si>
  <si>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</si>
  <si>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</si>
  <si>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</si>
  <si>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</si>
  <si>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</si>
  <si>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</si>
  <si>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</si>
  <si>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</si>
  <si>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</si>
  <si>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</si>
  <si>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</si>
  <si>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</si>
  <si>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</si>
  <si>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</si>
  <si>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</si>
  <si>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</si>
  <si>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</si>
  <si>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</si>
  <si>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</si>
  <si>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</si>
  <si>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</si>
  <si>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</si>
  <si>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</si>
  <si>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</si>
  <si>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</si>
  <si>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</si>
  <si>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</si>
  <si>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</si>
  <si>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</si>
  <si>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</si>
  <si>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</si>
  <si>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</si>
  <si>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</si>
  <si>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</si>
  <si>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</si>
  <si>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</si>
  <si>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</si>
  <si>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</si>
  <si>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</si>
  <si>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</si>
  <si>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</si>
  <si>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</si>
  <si>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</si>
  <si>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</si>
  <si>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</si>
  <si>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</si>
  <si>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</si>
  <si>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</si>
  <si>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</si>
  <si>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</si>
  <si>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</si>
  <si>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</si>
  <si>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</si>
  <si>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</si>
  <si>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</si>
  <si>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</si>
  <si>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</si>
  <si>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</si>
  <si>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</si>
  <si>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</si>
  <si>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</si>
  <si>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</si>
  <si>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</si>
  <si>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</si>
  <si>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</si>
  <si>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</si>
  <si>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</si>
  <si>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</si>
  <si>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</si>
  <si>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</si>
  <si>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</si>
  <si>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</si>
  <si>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</si>
  <si>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</si>
  <si>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</si>
  <si>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</si>
  <si>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</si>
  <si>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</si>
  <si>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</si>
  <si>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</si>
  <si>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</si>
  <si>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</si>
  <si>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</si>
  <si>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</si>
  <si>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</si>
  <si>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</si>
  <si>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</si>
  <si>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</si>
  <si>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</si>
  <si>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</si>
  <si>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</si>
  <si>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</si>
  <si>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</si>
  <si>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</si>
  <si>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</si>
  <si>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</si>
  <si>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</si>
  <si>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</si>
  <si>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</si>
  <si>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</si>
  <si>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</si>
  <si>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</si>
  <si>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</si>
  <si>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</si>
  <si>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</si>
  <si>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</si>
  <si>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</si>
  <si>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</si>
  <si>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</si>
  <si>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</si>
  <si>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</si>
  <si>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</si>
  <si>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</si>
  <si>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</si>
  <si>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</si>
  <si>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</si>
  <si>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</si>
  <si>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</si>
  <si>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</si>
  <si>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</si>
  <si>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</si>
  <si>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</si>
  <si>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</si>
  <si>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</si>
  <si>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</si>
  <si>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</si>
  <si>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</si>
  <si>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</si>
  <si>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</si>
  <si>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</si>
  <si>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</si>
  <si>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</si>
  <si>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</si>
  <si>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</si>
  <si>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</si>
  <si>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</si>
  <si>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</si>
  <si>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</si>
  <si>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</si>
  <si>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</si>
  <si>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</si>
  <si>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</si>
  <si>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</si>
  <si>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</si>
  <si>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</si>
  <si>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</si>
  <si>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</si>
  <si>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</si>
  <si>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</si>
  <si>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</si>
  <si>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</si>
  <si>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</si>
  <si>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</si>
  <si>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</si>
  <si>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</si>
  <si>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</si>
  <si>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</si>
  <si>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</si>
  <si>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</si>
  <si>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</si>
  <si>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</si>
  <si>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</si>
  <si>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</si>
  <si>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</si>
  <si>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</si>
  <si>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</si>
  <si>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</si>
  <si>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</si>
  <si>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</si>
  <si>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</si>
  <si>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</si>
  <si>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</si>
  <si>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</si>
  <si>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</si>
  <si>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</si>
  <si>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</si>
  <si>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</si>
  <si>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</si>
  <si>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</si>
  <si>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</si>
  <si>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</si>
  <si>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</si>
  <si>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</si>
  <si>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</si>
  <si>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</si>
  <si>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</si>
  <si>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</si>
  <si>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</si>
  <si>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</si>
  <si>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</si>
  <si>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</si>
  <si>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</si>
  <si>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</si>
  <si>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</si>
  <si>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</si>
  <si>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</si>
  <si>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</si>
  <si>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</si>
  <si>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</si>
  <si>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</si>
  <si>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</si>
  <si>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</si>
  <si>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</si>
  <si>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</si>
  <si>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</si>
  <si>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</si>
  <si>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</si>
  <si>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</si>
  <si>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</si>
  <si>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</si>
  <si>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</si>
  <si>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</si>
  <si>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</si>
  <si>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</si>
  <si>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</si>
  <si>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</si>
  <si>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</si>
  <si>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</si>
  <si>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</si>
  <si>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</si>
  <si>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</si>
  <si>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</si>
  <si>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</si>
  <si>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</si>
  <si>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</si>
  <si>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</si>
  <si>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</si>
  <si>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</si>
  <si>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</si>
  <si>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</si>
  <si>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</si>
  <si>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</si>
  <si>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</si>
  <si>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</si>
  <si>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</si>
  <si>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</si>
  <si>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</si>
  <si>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</si>
  <si>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</si>
  <si>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</si>
  <si>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</si>
  <si>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황영규, ID : H1310151)</t>
  </si>
  <si>
    <t>2021년 11월 11일 09:14:33</t>
  </si>
  <si>
    <t>다량영양소</t>
    <phoneticPr fontId="1" type="noConversion"/>
  </si>
  <si>
    <t>비타민E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</si>
  <si>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</si>
  <si>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</si>
  <si>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</si>
  <si>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</si>
  <si>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H1310151</t>
  </si>
  <si>
    <t>황영규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</si>
</sst>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57.335704999999997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1.8815816999999999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0.72116049999999998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1018.1301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2104.2217000000001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137.12387000000001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98.196709999999996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9.0143450000000005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647.56029999999998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6.5364977000000003E-3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3.0823277999999998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17.893621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148.48365999999999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70.086555000000004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4.4349999999999996</c:v>
                </c:pt>
                <c:pt idx="1">
                  <c:v>16.045999999999999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9.3227729999999998</c:v>
                </c:pt>
                <c:pt idx="1">
                  <c:v>9.2147839999999999</c:v>
                </c:pt>
                <c:pt idx="2">
                  <c:v>13.910513999999999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332.37567000000001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11.501749999999999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72.766000000000005</c:v>
                </c:pt>
                <c:pt idx="1">
                  <c:v>10.092000000000001</c:v>
                </c:pt>
                <c:pt idx="2">
                  <c:v>17.141999999999999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1839.4218000000001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49.509419999999999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395.86743000000001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3.1023497999999998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3347.6170000000002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11.8719635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0.98222620000000005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101.89354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1.1107448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10.410234000000001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0.98222620000000005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353.82785000000001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6.3410133999999996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황영규, ID : H1310151)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09:14:33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1839.4218000000001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57.335704999999997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17.893621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72.766000000000005</v>
      </c>
      <c r="G8" s="59">
        <f>'DRIs DATA 입력'!G8</f>
        <v>10.092000000000001</v>
      </c>
      <c r="H8" s="59">
        <f>'DRIs DATA 입력'!H8</f>
        <v>17.141999999999999</v>
      </c>
      <c r="I8" s="46"/>
      <c r="J8" s="59" t="s">
        <v>215</v>
      </c>
      <c r="K8" s="59">
        <f>'DRIs DATA 입력'!K8</f>
        <v>4.4349999999999996</v>
      </c>
      <c r="L8" s="59">
        <f>'DRIs DATA 입력'!L8</f>
        <v>16.045999999999999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332.37567000000001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11.501749999999999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3.1023497999999998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101.89354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49.509419999999999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1.2254491999999999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1.1107448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10.410234000000001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0.98222620000000005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353.82785000000001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6.3410133999999996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1.8815816999999999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0.72116049999999998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395.86743000000001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1018.1301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3347.6170000000002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2104.2217000000001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137.12387000000001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98.196709999999996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11.8719635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9.0143450000000005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647.56029999999998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6.5364977000000003E-3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3.0823277999999998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148.48365999999999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70.086555000000004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334</v>
      </c>
      <c r="G1" s="62" t="s">
        <v>310</v>
      </c>
      <c r="H1" s="61" t="s">
        <v>335</v>
      </c>
    </row>
    <row r="3" spans="1:27" x14ac:dyDescent="0.3">
      <c r="A3" s="68" t="s">
        <v>336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301</v>
      </c>
      <c r="F4" s="70"/>
      <c r="G4" s="70"/>
      <c r="H4" s="71"/>
      <c r="J4" s="69" t="s">
        <v>311</v>
      </c>
      <c r="K4" s="70"/>
      <c r="L4" s="71"/>
      <c r="N4" s="67" t="s">
        <v>314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312</v>
      </c>
      <c r="C5" s="65" t="s">
        <v>316</v>
      </c>
      <c r="E5" s="65"/>
      <c r="F5" s="65" t="s">
        <v>313</v>
      </c>
      <c r="G5" s="65" t="s">
        <v>285</v>
      </c>
      <c r="H5" s="65" t="s">
        <v>314</v>
      </c>
      <c r="J5" s="65"/>
      <c r="K5" s="65" t="s">
        <v>302</v>
      </c>
      <c r="L5" s="65" t="s">
        <v>286</v>
      </c>
      <c r="N5" s="65"/>
      <c r="O5" s="65" t="s">
        <v>315</v>
      </c>
      <c r="P5" s="65" t="s">
        <v>277</v>
      </c>
      <c r="Q5" s="65" t="s">
        <v>284</v>
      </c>
      <c r="R5" s="65" t="s">
        <v>293</v>
      </c>
      <c r="S5" s="65" t="s">
        <v>316</v>
      </c>
      <c r="U5" s="65"/>
      <c r="V5" s="65" t="s">
        <v>315</v>
      </c>
      <c r="W5" s="65" t="s">
        <v>277</v>
      </c>
      <c r="X5" s="65" t="s">
        <v>284</v>
      </c>
      <c r="Y5" s="65" t="s">
        <v>293</v>
      </c>
      <c r="Z5" s="65" t="s">
        <v>316</v>
      </c>
    </row>
    <row r="6" spans="1:27" x14ac:dyDescent="0.3">
      <c r="A6" s="65" t="s">
        <v>278</v>
      </c>
      <c r="B6" s="65">
        <v>2000</v>
      </c>
      <c r="C6" s="65">
        <v>1839.4218000000001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45</v>
      </c>
      <c r="P6" s="65">
        <v>55</v>
      </c>
      <c r="Q6" s="65">
        <v>0</v>
      </c>
      <c r="R6" s="65">
        <v>0</v>
      </c>
      <c r="S6" s="65">
        <v>57.335704999999997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17.893621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294</v>
      </c>
      <c r="F8" s="65">
        <v>72.766000000000005</v>
      </c>
      <c r="G8" s="65">
        <v>10.092000000000001</v>
      </c>
      <c r="H8" s="65">
        <v>17.141999999999999</v>
      </c>
      <c r="J8" s="65" t="s">
        <v>294</v>
      </c>
      <c r="K8" s="65">
        <v>4.4349999999999996</v>
      </c>
      <c r="L8" s="65">
        <v>16.045999999999999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337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315</v>
      </c>
      <c r="C15" s="65" t="s">
        <v>277</v>
      </c>
      <c r="D15" s="65" t="s">
        <v>284</v>
      </c>
      <c r="E15" s="65" t="s">
        <v>293</v>
      </c>
      <c r="F15" s="65" t="s">
        <v>316</v>
      </c>
      <c r="H15" s="65"/>
      <c r="I15" s="65" t="s">
        <v>315</v>
      </c>
      <c r="J15" s="65" t="s">
        <v>277</v>
      </c>
      <c r="K15" s="65" t="s">
        <v>284</v>
      </c>
      <c r="L15" s="65" t="s">
        <v>293</v>
      </c>
      <c r="M15" s="65" t="s">
        <v>316</v>
      </c>
      <c r="O15" s="65"/>
      <c r="P15" s="65" t="s">
        <v>315</v>
      </c>
      <c r="Q15" s="65" t="s">
        <v>277</v>
      </c>
      <c r="R15" s="65" t="s">
        <v>338</v>
      </c>
      <c r="S15" s="65" t="s">
        <v>339</v>
      </c>
      <c r="T15" s="65" t="s">
        <v>316</v>
      </c>
      <c r="V15" s="65"/>
      <c r="W15" s="65" t="s">
        <v>315</v>
      </c>
      <c r="X15" s="65" t="s">
        <v>277</v>
      </c>
      <c r="Y15" s="65" t="s">
        <v>284</v>
      </c>
      <c r="Z15" s="65" t="s">
        <v>293</v>
      </c>
      <c r="AA15" s="65" t="s">
        <v>316</v>
      </c>
    </row>
    <row r="16" spans="1:27" x14ac:dyDescent="0.3">
      <c r="A16" s="65" t="s">
        <v>297</v>
      </c>
      <c r="B16" s="65">
        <v>500</v>
      </c>
      <c r="C16" s="65">
        <v>700</v>
      </c>
      <c r="D16" s="65">
        <v>0</v>
      </c>
      <c r="E16" s="65">
        <v>3000</v>
      </c>
      <c r="F16" s="65">
        <v>332.37567000000001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11.501749999999999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3.1023497999999998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101.89354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317</v>
      </c>
      <c r="P24" s="67"/>
      <c r="Q24" s="67"/>
      <c r="R24" s="67"/>
      <c r="S24" s="67"/>
      <c r="T24" s="67"/>
      <c r="V24" s="67" t="s">
        <v>328</v>
      </c>
      <c r="W24" s="67"/>
      <c r="X24" s="67"/>
      <c r="Y24" s="67"/>
      <c r="Z24" s="67"/>
      <c r="AA24" s="67"/>
      <c r="AC24" s="67" t="s">
        <v>318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329</v>
      </c>
      <c r="AY24" s="67"/>
      <c r="AZ24" s="67"/>
      <c r="BA24" s="67"/>
      <c r="BB24" s="67"/>
      <c r="BC24" s="67"/>
      <c r="BE24" s="67" t="s">
        <v>319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315</v>
      </c>
      <c r="C25" s="65" t="s">
        <v>277</v>
      </c>
      <c r="D25" s="65" t="s">
        <v>284</v>
      </c>
      <c r="E25" s="65" t="s">
        <v>293</v>
      </c>
      <c r="F25" s="65" t="s">
        <v>316</v>
      </c>
      <c r="H25" s="65"/>
      <c r="I25" s="65" t="s">
        <v>315</v>
      </c>
      <c r="J25" s="65" t="s">
        <v>277</v>
      </c>
      <c r="K25" s="65" t="s">
        <v>284</v>
      </c>
      <c r="L25" s="65" t="s">
        <v>293</v>
      </c>
      <c r="M25" s="65" t="s">
        <v>316</v>
      </c>
      <c r="O25" s="65"/>
      <c r="P25" s="65" t="s">
        <v>315</v>
      </c>
      <c r="Q25" s="65" t="s">
        <v>277</v>
      </c>
      <c r="R25" s="65" t="s">
        <v>284</v>
      </c>
      <c r="S25" s="65" t="s">
        <v>293</v>
      </c>
      <c r="T25" s="65" t="s">
        <v>316</v>
      </c>
      <c r="V25" s="65"/>
      <c r="W25" s="65" t="s">
        <v>315</v>
      </c>
      <c r="X25" s="65" t="s">
        <v>277</v>
      </c>
      <c r="Y25" s="65" t="s">
        <v>284</v>
      </c>
      <c r="Z25" s="65" t="s">
        <v>293</v>
      </c>
      <c r="AA25" s="65" t="s">
        <v>316</v>
      </c>
      <c r="AC25" s="65"/>
      <c r="AD25" s="65" t="s">
        <v>340</v>
      </c>
      <c r="AE25" s="65" t="s">
        <v>341</v>
      </c>
      <c r="AF25" s="65" t="s">
        <v>284</v>
      </c>
      <c r="AG25" s="65" t="s">
        <v>293</v>
      </c>
      <c r="AH25" s="65" t="s">
        <v>316</v>
      </c>
      <c r="AJ25" s="65"/>
      <c r="AK25" s="65" t="s">
        <v>315</v>
      </c>
      <c r="AL25" s="65" t="s">
        <v>277</v>
      </c>
      <c r="AM25" s="65" t="s">
        <v>284</v>
      </c>
      <c r="AN25" s="65" t="s">
        <v>293</v>
      </c>
      <c r="AO25" s="65" t="s">
        <v>316</v>
      </c>
      <c r="AQ25" s="65"/>
      <c r="AR25" s="65" t="s">
        <v>315</v>
      </c>
      <c r="AS25" s="65" t="s">
        <v>277</v>
      </c>
      <c r="AT25" s="65" t="s">
        <v>284</v>
      </c>
      <c r="AU25" s="65" t="s">
        <v>293</v>
      </c>
      <c r="AV25" s="65" t="s">
        <v>316</v>
      </c>
      <c r="AX25" s="65"/>
      <c r="AY25" s="65" t="s">
        <v>315</v>
      </c>
      <c r="AZ25" s="65" t="s">
        <v>277</v>
      </c>
      <c r="BA25" s="65" t="s">
        <v>284</v>
      </c>
      <c r="BB25" s="65" t="s">
        <v>293</v>
      </c>
      <c r="BC25" s="65" t="s">
        <v>316</v>
      </c>
      <c r="BE25" s="65"/>
      <c r="BF25" s="65" t="s">
        <v>340</v>
      </c>
      <c r="BG25" s="65" t="s">
        <v>277</v>
      </c>
      <c r="BH25" s="65" t="s">
        <v>284</v>
      </c>
      <c r="BI25" s="65" t="s">
        <v>293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49.509419999999999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1.2254491999999999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1.1107448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10.410234000000001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0.98222620000000005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353.82785000000001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6.3410133999999996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1.8815816999999999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0.72116049999999998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321</v>
      </c>
      <c r="P34" s="67"/>
      <c r="Q34" s="67"/>
      <c r="R34" s="67"/>
      <c r="S34" s="67"/>
      <c r="T34" s="67"/>
      <c r="V34" s="67" t="s">
        <v>305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315</v>
      </c>
      <c r="C35" s="65" t="s">
        <v>277</v>
      </c>
      <c r="D35" s="65" t="s">
        <v>284</v>
      </c>
      <c r="E35" s="65" t="s">
        <v>293</v>
      </c>
      <c r="F35" s="65" t="s">
        <v>316</v>
      </c>
      <c r="H35" s="65"/>
      <c r="I35" s="65" t="s">
        <v>315</v>
      </c>
      <c r="J35" s="65" t="s">
        <v>277</v>
      </c>
      <c r="K35" s="65" t="s">
        <v>284</v>
      </c>
      <c r="L35" s="65" t="s">
        <v>293</v>
      </c>
      <c r="M35" s="65" t="s">
        <v>316</v>
      </c>
      <c r="O35" s="65"/>
      <c r="P35" s="65" t="s">
        <v>315</v>
      </c>
      <c r="Q35" s="65" t="s">
        <v>277</v>
      </c>
      <c r="R35" s="65" t="s">
        <v>284</v>
      </c>
      <c r="S35" s="65" t="s">
        <v>293</v>
      </c>
      <c r="T35" s="65" t="s">
        <v>316</v>
      </c>
      <c r="V35" s="65"/>
      <c r="W35" s="65" t="s">
        <v>315</v>
      </c>
      <c r="X35" s="65" t="s">
        <v>277</v>
      </c>
      <c r="Y35" s="65" t="s">
        <v>284</v>
      </c>
      <c r="Z35" s="65" t="s">
        <v>293</v>
      </c>
      <c r="AA35" s="65" t="s">
        <v>316</v>
      </c>
      <c r="AC35" s="65"/>
      <c r="AD35" s="65" t="s">
        <v>315</v>
      </c>
      <c r="AE35" s="65" t="s">
        <v>277</v>
      </c>
      <c r="AF35" s="65" t="s">
        <v>284</v>
      </c>
      <c r="AG35" s="65" t="s">
        <v>293</v>
      </c>
      <c r="AH35" s="65" t="s">
        <v>316</v>
      </c>
      <c r="AJ35" s="65"/>
      <c r="AK35" s="65" t="s">
        <v>315</v>
      </c>
      <c r="AL35" s="65" t="s">
        <v>277</v>
      </c>
      <c r="AM35" s="65" t="s">
        <v>284</v>
      </c>
      <c r="AN35" s="65" t="s">
        <v>293</v>
      </c>
      <c r="AO35" s="65" t="s">
        <v>316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395.86743000000001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1018.1301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3347.6170000000002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2104.2217000000001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137.12387000000001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98.196709999999996</v>
      </c>
    </row>
    <row r="43" spans="1:68" x14ac:dyDescent="0.3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291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315</v>
      </c>
      <c r="C45" s="65" t="s">
        <v>277</v>
      </c>
      <c r="D45" s="65" t="s">
        <v>284</v>
      </c>
      <c r="E45" s="65" t="s">
        <v>293</v>
      </c>
      <c r="F45" s="65" t="s">
        <v>316</v>
      </c>
      <c r="H45" s="65"/>
      <c r="I45" s="65" t="s">
        <v>315</v>
      </c>
      <c r="J45" s="65" t="s">
        <v>277</v>
      </c>
      <c r="K45" s="65" t="s">
        <v>284</v>
      </c>
      <c r="L45" s="65" t="s">
        <v>293</v>
      </c>
      <c r="M45" s="65" t="s">
        <v>316</v>
      </c>
      <c r="O45" s="65"/>
      <c r="P45" s="65" t="s">
        <v>315</v>
      </c>
      <c r="Q45" s="65" t="s">
        <v>277</v>
      </c>
      <c r="R45" s="65" t="s">
        <v>284</v>
      </c>
      <c r="S45" s="65" t="s">
        <v>293</v>
      </c>
      <c r="T45" s="65" t="s">
        <v>316</v>
      </c>
      <c r="V45" s="65"/>
      <c r="W45" s="65" t="s">
        <v>315</v>
      </c>
      <c r="X45" s="65" t="s">
        <v>341</v>
      </c>
      <c r="Y45" s="65" t="s">
        <v>284</v>
      </c>
      <c r="Z45" s="65" t="s">
        <v>293</v>
      </c>
      <c r="AA45" s="65" t="s">
        <v>316</v>
      </c>
      <c r="AC45" s="65"/>
      <c r="AD45" s="65" t="s">
        <v>315</v>
      </c>
      <c r="AE45" s="65" t="s">
        <v>277</v>
      </c>
      <c r="AF45" s="65" t="s">
        <v>284</v>
      </c>
      <c r="AG45" s="65" t="s">
        <v>293</v>
      </c>
      <c r="AH45" s="65" t="s">
        <v>316</v>
      </c>
      <c r="AJ45" s="65"/>
      <c r="AK45" s="65" t="s">
        <v>315</v>
      </c>
      <c r="AL45" s="65" t="s">
        <v>277</v>
      </c>
      <c r="AM45" s="65" t="s">
        <v>284</v>
      </c>
      <c r="AN45" s="65" t="s">
        <v>293</v>
      </c>
      <c r="AO45" s="65" t="s">
        <v>316</v>
      </c>
      <c r="AQ45" s="65"/>
      <c r="AR45" s="65" t="s">
        <v>315</v>
      </c>
      <c r="AS45" s="65" t="s">
        <v>341</v>
      </c>
      <c r="AT45" s="65" t="s">
        <v>338</v>
      </c>
      <c r="AU45" s="65" t="s">
        <v>293</v>
      </c>
      <c r="AV45" s="65" t="s">
        <v>316</v>
      </c>
      <c r="AX45" s="65"/>
      <c r="AY45" s="65" t="s">
        <v>315</v>
      </c>
      <c r="AZ45" s="65" t="s">
        <v>277</v>
      </c>
      <c r="BA45" s="65" t="s">
        <v>284</v>
      </c>
      <c r="BB45" s="65" t="s">
        <v>293</v>
      </c>
      <c r="BC45" s="65" t="s">
        <v>316</v>
      </c>
      <c r="BE45" s="65"/>
      <c r="BF45" s="65" t="s">
        <v>315</v>
      </c>
      <c r="BG45" s="65" t="s">
        <v>277</v>
      </c>
      <c r="BH45" s="65" t="s">
        <v>284</v>
      </c>
      <c r="BI45" s="65" t="s">
        <v>293</v>
      </c>
      <c r="BJ45" s="65" t="s">
        <v>316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11.8719635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9.0143450000000005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647.56029999999998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6.5364977000000003E-3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3.0823277999999998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148.48365999999999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70.086555000000004</v>
      </c>
      <c r="AX46" s="65" t="s">
        <v>308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309</v>
      </c>
      <c r="D2" s="61">
        <v>72</v>
      </c>
      <c r="E2" s="61">
        <v>1839.4218000000001</v>
      </c>
      <c r="F2" s="61">
        <v>243.38112000000001</v>
      </c>
      <c r="G2" s="61">
        <v>33.753270000000001</v>
      </c>
      <c r="H2" s="61">
        <v>18.752184</v>
      </c>
      <c r="I2" s="61">
        <v>15.001086000000001</v>
      </c>
      <c r="J2" s="61">
        <v>57.335704999999997</v>
      </c>
      <c r="K2" s="61">
        <v>33.785988000000003</v>
      </c>
      <c r="L2" s="61">
        <v>23.549717000000001</v>
      </c>
      <c r="M2" s="61">
        <v>17.893621</v>
      </c>
      <c r="N2" s="61">
        <v>2.166277</v>
      </c>
      <c r="O2" s="61">
        <v>10.279915000000001</v>
      </c>
      <c r="P2" s="61">
        <v>748.63679999999999</v>
      </c>
      <c r="Q2" s="61">
        <v>16.528396999999998</v>
      </c>
      <c r="R2" s="61">
        <v>332.37567000000001</v>
      </c>
      <c r="S2" s="61">
        <v>83.793729999999996</v>
      </c>
      <c r="T2" s="61">
        <v>2982.982</v>
      </c>
      <c r="U2" s="61">
        <v>3.1023497999999998</v>
      </c>
      <c r="V2" s="61">
        <v>11.501749999999999</v>
      </c>
      <c r="W2" s="61">
        <v>101.89354</v>
      </c>
      <c r="X2" s="61">
        <v>49.509419999999999</v>
      </c>
      <c r="Y2" s="61">
        <v>1.2254491999999999</v>
      </c>
      <c r="Z2" s="61">
        <v>1.1107448</v>
      </c>
      <c r="AA2" s="61">
        <v>10.410234000000001</v>
      </c>
      <c r="AB2" s="61">
        <v>0.98222620000000005</v>
      </c>
      <c r="AC2" s="61">
        <v>353.82785000000001</v>
      </c>
      <c r="AD2" s="61">
        <v>6.3410133999999996</v>
      </c>
      <c r="AE2" s="61">
        <v>1.8815816999999999</v>
      </c>
      <c r="AF2" s="61">
        <v>0.72116049999999998</v>
      </c>
      <c r="AG2" s="61">
        <v>395.86743000000001</v>
      </c>
      <c r="AH2" s="61">
        <v>184.89201</v>
      </c>
      <c r="AI2" s="61">
        <v>210.97540000000001</v>
      </c>
      <c r="AJ2" s="61">
        <v>1018.1301</v>
      </c>
      <c r="AK2" s="61">
        <v>3347.6170000000002</v>
      </c>
      <c r="AL2" s="61">
        <v>137.12387000000001</v>
      </c>
      <c r="AM2" s="61">
        <v>2104.2217000000001</v>
      </c>
      <c r="AN2" s="61">
        <v>98.196709999999996</v>
      </c>
      <c r="AO2" s="61">
        <v>11.8719635</v>
      </c>
      <c r="AP2" s="61">
        <v>7.6574235000000002</v>
      </c>
      <c r="AQ2" s="61">
        <v>4.2145400000000004</v>
      </c>
      <c r="AR2" s="61">
        <v>9.0143450000000005</v>
      </c>
      <c r="AS2" s="61">
        <v>647.56029999999998</v>
      </c>
      <c r="AT2" s="61">
        <v>6.5364977000000003E-3</v>
      </c>
      <c r="AU2" s="61">
        <v>3.0823277999999998</v>
      </c>
      <c r="AV2" s="61">
        <v>148.48365999999999</v>
      </c>
      <c r="AW2" s="61">
        <v>70.086555000000004</v>
      </c>
      <c r="AX2" s="61">
        <v>6.9042919999999994E-2</v>
      </c>
      <c r="AY2" s="61">
        <v>1.1466845000000001</v>
      </c>
      <c r="AZ2" s="61">
        <v>256.02014000000003</v>
      </c>
      <c r="BA2" s="61">
        <v>32.45917</v>
      </c>
      <c r="BB2" s="61">
        <v>9.3227729999999998</v>
      </c>
      <c r="BC2" s="61">
        <v>9.2147839999999999</v>
      </c>
      <c r="BD2" s="61">
        <v>13.910513999999999</v>
      </c>
      <c r="BE2" s="61">
        <v>1.2451118000000001</v>
      </c>
      <c r="BF2" s="61">
        <v>7.8812610000000003</v>
      </c>
      <c r="BG2" s="61">
        <v>0</v>
      </c>
      <c r="BH2" s="61">
        <v>2.5520000000000001E-2</v>
      </c>
      <c r="BI2" s="61">
        <v>1.9361699999999999E-2</v>
      </c>
      <c r="BJ2" s="61">
        <v>8.3362414999999995E-2</v>
      </c>
      <c r="BK2" s="61">
        <v>0</v>
      </c>
      <c r="BL2" s="61">
        <v>0.16799243999999999</v>
      </c>
      <c r="BM2" s="61">
        <v>1.7114623</v>
      </c>
      <c r="BN2" s="61">
        <v>0.41999057000000001</v>
      </c>
      <c r="BO2" s="61">
        <v>35.915869999999998</v>
      </c>
      <c r="BP2" s="61">
        <v>4.5068636</v>
      </c>
      <c r="BQ2" s="61">
        <v>10.912938</v>
      </c>
      <c r="BR2" s="61">
        <v>40.293132999999997</v>
      </c>
      <c r="BS2" s="61">
        <v>31.725142000000002</v>
      </c>
      <c r="BT2" s="61">
        <v>5.9614969999999996</v>
      </c>
      <c r="BU2" s="61">
        <v>5.0832372000000001E-2</v>
      </c>
      <c r="BV2" s="61">
        <v>1.2066421000000001E-2</v>
      </c>
      <c r="BW2" s="61">
        <v>0.39236522000000001</v>
      </c>
      <c r="BX2" s="61">
        <v>0.79121196000000005</v>
      </c>
      <c r="BY2" s="61">
        <v>9.202138E-2</v>
      </c>
      <c r="BZ2" s="61">
        <v>2.444549E-4</v>
      </c>
      <c r="CA2" s="61">
        <v>0.81820110000000001</v>
      </c>
      <c r="CB2" s="61">
        <v>1.1717884999999999E-3</v>
      </c>
      <c r="CC2" s="61">
        <v>0.1575182</v>
      </c>
      <c r="CD2" s="61">
        <v>1.280688</v>
      </c>
      <c r="CE2" s="61">
        <v>7.1026690000000003E-2</v>
      </c>
      <c r="CF2" s="61">
        <v>0.13799154999999999</v>
      </c>
      <c r="CG2" s="61">
        <v>0</v>
      </c>
      <c r="CH2" s="61">
        <v>2.2781366000000001E-2</v>
      </c>
      <c r="CI2" s="61">
        <v>2.5328759999999999E-3</v>
      </c>
      <c r="CJ2" s="61">
        <v>3.0662866000000002</v>
      </c>
      <c r="CK2" s="61">
        <v>1.6797422999999999E-2</v>
      </c>
      <c r="CL2" s="61">
        <v>0.67553014</v>
      </c>
      <c r="CM2" s="61">
        <v>1.6549304</v>
      </c>
      <c r="CN2" s="61">
        <v>2342.3193000000001</v>
      </c>
      <c r="CO2" s="61">
        <v>4068.6812</v>
      </c>
      <c r="CP2" s="61">
        <v>2405.4920000000002</v>
      </c>
      <c r="CQ2" s="61">
        <v>789.63073999999995</v>
      </c>
      <c r="CR2" s="61">
        <v>455.11941999999999</v>
      </c>
      <c r="CS2" s="61">
        <v>413.25189999999998</v>
      </c>
      <c r="CT2" s="61">
        <v>2381.3879999999999</v>
      </c>
      <c r="CU2" s="61">
        <v>1476.8098</v>
      </c>
      <c r="CV2" s="61">
        <v>1361.5824</v>
      </c>
      <c r="CW2" s="61">
        <v>1649.1170999999999</v>
      </c>
      <c r="CX2" s="61">
        <v>497.0154</v>
      </c>
      <c r="CY2" s="61">
        <v>2790.8894</v>
      </c>
      <c r="CZ2" s="61">
        <v>1336.1079</v>
      </c>
      <c r="DA2" s="61">
        <v>3600.4236000000001</v>
      </c>
      <c r="DB2" s="61">
        <v>3167.7163</v>
      </c>
      <c r="DC2" s="61">
        <v>5389.8622999999998</v>
      </c>
      <c r="DD2" s="61">
        <v>8882.7749999999996</v>
      </c>
      <c r="DE2" s="61">
        <v>1772.4274</v>
      </c>
      <c r="DF2" s="61">
        <v>3787.7130000000002</v>
      </c>
      <c r="DG2" s="61">
        <v>2069.2885999999999</v>
      </c>
      <c r="DH2" s="61">
        <v>73.088610000000003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32.45917</v>
      </c>
      <c r="B6">
        <f>BB2</f>
        <v>9.3227729999999998</v>
      </c>
      <c r="C6">
        <f>BC2</f>
        <v>9.2147839999999999</v>
      </c>
      <c r="D6">
        <f>BD2</f>
        <v>13.910513999999999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18044</v>
      </c>
      <c r="C2" s="56">
        <f ca="1">YEAR(TODAY())-YEAR(B2)+IF(TODAY()&gt;=DATE(YEAR(TODAY()),MONTH(B2),DAY(B2)),0,-1)</f>
        <v>72</v>
      </c>
      <c r="E2" s="52">
        <v>160</v>
      </c>
      <c r="F2" s="53" t="s">
        <v>275</v>
      </c>
      <c r="G2" s="52">
        <v>56.9</v>
      </c>
      <c r="H2" s="51" t="s">
        <v>40</v>
      </c>
      <c r="I2" s="72">
        <f>ROUND(G3/E3^2,1)</f>
        <v>22.2</v>
      </c>
    </row>
    <row r="3" spans="1:9" x14ac:dyDescent="0.3">
      <c r="E3" s="51">
        <f>E2/100</f>
        <v>1.6</v>
      </c>
      <c r="F3" s="51" t="s">
        <v>39</v>
      </c>
      <c r="G3" s="51">
        <f>G2</f>
        <v>56.9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황영규, ID : H1310151)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09:14:33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44390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56.9</v>
      </c>
      <c r="N12" s="118"/>
      <c r="O12" s="113" t="s">
        <v>270</v>
      </c>
      <c r="P12" s="107"/>
      <c r="Q12" s="90">
        <f>'개인정보 및 신체계측 입력'!I2</f>
        <v>22.2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황영규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72.766000000000005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10.092000000000001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17.141999999999999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</v>
      </c>
      <c r="L72" s="36" t="s">
        <v>52</v>
      </c>
      <c r="M72" s="36">
        <f>ROUND('DRIs DATA'!K8,1)</f>
        <v>4.4000000000000004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44.32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95.85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49.51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65.48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49.48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223.17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118.72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2021-11-11T00:53:44Z</dcterms:modified>
</cp:coreProperties>
</file>