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<sst xmlns="http://schemas.openxmlformats.org/spreadsheetml/2006/main" count="692" uniqueCount="340">
  <si>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</si>
  <si>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</si>
  <si>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</si>
  <si>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</si>
  <si>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</si>
  <si>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</si>
  <si>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</si>
  <si>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</si>
  <si>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</si>
  <si>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</si>
  <si>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</si>
  <si>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</si>
  <si>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</si>
  <si>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</si>
  <si>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</si>
  <si>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</si>
  <si>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</si>
  <si>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</si>
  <si>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</si>
  <si>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</si>
  <si>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</si>
  <si>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</si>
  <si>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</si>
  <si>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</si>
  <si>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</si>
  <si>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</si>
  <si>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</si>
  <si>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</si>
  <si>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</si>
  <si>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</si>
  <si>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</si>
  <si>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</si>
  <si>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</si>
  <si>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</si>
  <si>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</si>
  <si>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</si>
  <si>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</si>
  <si>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</si>
  <si>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</si>
  <si>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</si>
  <si>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</si>
  <si>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</si>
  <si>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</si>
  <si>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</si>
  <si>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</si>
  <si>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</si>
  <si>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</si>
  <si>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</si>
  <si>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</si>
  <si>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</si>
  <si>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</si>
  <si>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</si>
  <si>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</si>
  <si>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</si>
  <si>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</si>
  <si>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</si>
  <si>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</si>
  <si>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</si>
  <si>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</si>
  <si>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</si>
  <si>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</si>
  <si>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</si>
  <si>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</si>
  <si>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</si>
  <si>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</si>
  <si>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</si>
  <si>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</si>
  <si>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</si>
  <si>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</si>
  <si>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</si>
  <si>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</si>
  <si>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</si>
  <si>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</si>
  <si>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</si>
  <si>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</si>
  <si>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</si>
  <si>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</si>
  <si>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</si>
  <si>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</si>
  <si>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</si>
  <si>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</si>
  <si>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</si>
  <si>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</si>
  <si>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</si>
  <si>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</si>
  <si>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</si>
  <si>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</si>
  <si>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</si>
  <si>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</si>
  <si>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</si>
  <si>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</si>
  <si>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</si>
  <si>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</si>
  <si>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</si>
  <si>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</si>
  <si>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</si>
  <si>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</si>
  <si>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</si>
  <si>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</si>
  <si>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</si>
  <si>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</si>
  <si>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</si>
  <si>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</si>
  <si>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</si>
  <si>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</si>
  <si>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</si>
  <si>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</si>
  <si>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</si>
  <si>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</si>
  <si>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</si>
  <si>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</si>
  <si>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</si>
  <si>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</si>
  <si>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</si>
  <si>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</si>
  <si>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</si>
  <si>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</si>
  <si>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</si>
  <si>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</si>
  <si>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</si>
  <si>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</si>
  <si>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</si>
  <si>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</si>
  <si>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</si>
  <si>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</si>
  <si>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</si>
  <si>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</si>
  <si>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</si>
  <si>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</si>
  <si>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</si>
  <si>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</si>
  <si>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</si>
  <si>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</si>
  <si>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</si>
  <si>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</si>
  <si>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</si>
  <si>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</si>
  <si>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</si>
  <si>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</si>
  <si>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</si>
  <si>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</si>
  <si>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</si>
  <si>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</si>
  <si>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</si>
  <si>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</si>
  <si>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</si>
  <si>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</si>
  <si>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</si>
  <si>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</si>
  <si>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</si>
  <si>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</si>
  <si>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</si>
  <si>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</si>
  <si>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</si>
  <si>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</si>
  <si>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</si>
  <si>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</si>
  <si>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</si>
  <si>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</si>
  <si>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</si>
  <si>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</si>
  <si>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</si>
  <si>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</si>
  <si>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</si>
  <si>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</si>
  <si>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</si>
  <si>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</si>
  <si>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</si>
  <si>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</si>
  <si>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</si>
  <si>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</si>
  <si>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</si>
  <si>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</si>
  <si>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</si>
  <si>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</si>
  <si>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</si>
  <si>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</si>
  <si>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</si>
  <si>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</si>
  <si>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</si>
  <si>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</si>
  <si>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</si>
  <si>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</si>
  <si>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</si>
  <si>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</si>
  <si>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</si>
  <si>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</si>
  <si>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</si>
  <si>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</si>
  <si>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</si>
  <si>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</si>
  <si>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</si>
  <si>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</si>
  <si>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</si>
  <si>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</si>
  <si>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</si>
  <si>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</si>
  <si>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</si>
  <si>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</si>
  <si>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</si>
  <si>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</si>
  <si>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</si>
  <si>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</si>
  <si>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</si>
  <si>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</si>
  <si>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</si>
  <si>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</si>
  <si>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</si>
  <si>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</si>
  <si>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</si>
  <si>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</si>
  <si>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</si>
  <si>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</si>
  <si>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</si>
  <si>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</si>
  <si>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</si>
  <si>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</si>
  <si>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</si>
  <si>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</si>
  <si>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</si>
  <si>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</si>
  <si>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</si>
  <si>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</si>
  <si>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</si>
  <si>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</si>
  <si>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</si>
  <si>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</si>
  <si>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</si>
  <si>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</si>
  <si>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</si>
  <si>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</si>
  <si>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</si>
  <si>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</si>
  <si>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</si>
  <si>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</si>
  <si>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</si>
  <si>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</si>
  <si>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</si>
  <si>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</si>
  <si>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</si>
  <si>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</si>
  <si>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</si>
  <si>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</si>
  <si>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</si>
  <si>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</si>
  <si>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</si>
  <si>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</si>
  <si>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</si>
  <si>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</si>
  <si>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</si>
  <si>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</si>
  <si>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</si>
  <si>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</si>
  <si>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</si>
  <si>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</si>
  <si>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</si>
  <si>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</si>
  <si>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</si>
  <si>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</si>
  <si>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</si>
  <si>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</si>
  <si>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</si>
  <si>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</si>
  <si>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</si>
  <si>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</si>
  <si>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</si>
  <si>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</si>
  <si>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</si>
  <si>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</si>
  <si>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</si>
  <si>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</si>
  <si>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</si>
  <si>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</si>
  <si>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</si>
  <si>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</si>
  <si>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</si>
  <si>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</si>
  <si>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</si>
  <si>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</si>
  <si>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</si>
  <si>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</si>
  <si>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</si>
  <si>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</si>
  <si>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</si>
  <si>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</si>
  <si>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</si>
  <si>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</si>
  <si>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</si>
  <si>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</si>
  <si>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</si>
  <si>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</si>
  <si>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</si>
  <si>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</si>
  <si>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</si>
  <si>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</si>
  <si>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</si>
  <si>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</si>
  <si>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</si>
  <si>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</si>
  <si>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</si>
  <si>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</si>
  <si>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</si>
  <si>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</si>
  <si>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</si>
  <si>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</si>
  <si>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</si>
  <si>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</si>
  <si>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</si>
  <si>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</si>
  <si>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</si>
  <si>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</si>
  <si>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M</t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</si>
  <si>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</si>
  <si>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</si>
  <si>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</si>
  <si>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</si>
  <si>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</si>
  <si>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</si>
  <si>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</si>
  <si>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</si>
  <si>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</si>
  <si>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</si>
  <si>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</si>
  <si>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</si>
  <si>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</si>
  <si>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</si>
  <si>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</si>
  <si>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</si>
  <si>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</si>
  <si>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</si>
  <si>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</si>
  <si>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</si>
  <si>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</si>
  <si>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</si>
  <si>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</si>
  <si>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</si>
  <si>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(설문지 : FFQ 95문항 설문지, 사용자 : 황우신, ID : H1310152)</t>
  </si>
  <si>
    <t>2021년 11월 11일 09:15:17</t>
  </si>
  <si>
    <t>H1310152</t>
  </si>
  <si>
    <t>황우신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</si>
</sst>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84.948800000000006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3.134992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1.0852236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1584.0374999999999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4047.7617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79.108469999999997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196.57384999999999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13.445081999999999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1004.09717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5.5187350000000003E-2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5.0719953000000002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31.664953000000001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274.01898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107.59453000000001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5.0490000000000004</c:v>
                </c:pt>
                <c:pt idx="1">
                  <c:v>13.718999999999999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11.098732999999999</c:v>
                </c:pt>
                <c:pt idx="1">
                  <c:v>13.779935</c:v>
                </c:pt>
                <c:pt idx="2">
                  <c:v>18.898129999999998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593.29987000000006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23.702538000000001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77.256</c:v>
                </c:pt>
                <c:pt idx="1">
                  <c:v>7.9690000000000003</c:v>
                </c:pt>
                <c:pt idx="2">
                  <c:v>14.775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2577.7864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140.72823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589.68399999999997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3.9447255000000001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5264.7560000000003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18.026985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2.1429274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337.65143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1.655762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20.33691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2.1429274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669.95483000000002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12.886687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황우신, ID : H1310152)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09:15:17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2577.7864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84.948800000000006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31.664953000000001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77.256</v>
      </c>
      <c r="G8" s="59">
        <f>'DRIs DATA 입력'!G8</f>
        <v>7.9690000000000003</v>
      </c>
      <c r="H8" s="59">
        <f>'DRIs DATA 입력'!H8</f>
        <v>14.775</v>
      </c>
      <c r="I8" s="46"/>
      <c r="J8" s="59" t="s">
        <v>215</v>
      </c>
      <c r="K8" s="59">
        <f>'DRIs DATA 입력'!K8</f>
        <v>5.0490000000000004</v>
      </c>
      <c r="L8" s="59">
        <f>'DRIs DATA 입력'!L8</f>
        <v>13.718999999999999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593.29987000000006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23.702538000000001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3.9447255000000001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337.65143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140.72823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2.0051641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1.655762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20.33691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2.1429274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669.95483000000002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12.886687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3.134992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1.0852236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589.68399999999997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1584.0374999999999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5264.7560000000003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4047.7617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79.108469999999997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196.57384999999999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18.026985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13.445081999999999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1004.09717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5.5187350000000003E-2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5.0719953000000002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274.01898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107.59453000000001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4" sqref="L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336</v>
      </c>
      <c r="G1" s="62" t="s">
        <v>312</v>
      </c>
      <c r="H1" s="61" t="s">
        <v>337</v>
      </c>
    </row>
    <row r="3" spans="1:27" x14ac:dyDescent="0.3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303</v>
      </c>
      <c r="F4" s="70"/>
      <c r="G4" s="70"/>
      <c r="H4" s="71"/>
      <c r="J4" s="69" t="s">
        <v>313</v>
      </c>
      <c r="K4" s="70"/>
      <c r="L4" s="71"/>
      <c r="N4" s="67" t="s">
        <v>316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314</v>
      </c>
      <c r="C5" s="65" t="s">
        <v>318</v>
      </c>
      <c r="E5" s="65"/>
      <c r="F5" s="65" t="s">
        <v>315</v>
      </c>
      <c r="G5" s="65" t="s">
        <v>286</v>
      </c>
      <c r="H5" s="65" t="s">
        <v>316</v>
      </c>
      <c r="J5" s="65"/>
      <c r="K5" s="65" t="s">
        <v>304</v>
      </c>
      <c r="L5" s="65" t="s">
        <v>287</v>
      </c>
      <c r="N5" s="65"/>
      <c r="O5" s="65" t="s">
        <v>317</v>
      </c>
      <c r="P5" s="65" t="s">
        <v>277</v>
      </c>
      <c r="Q5" s="65" t="s">
        <v>284</v>
      </c>
      <c r="R5" s="65" t="s">
        <v>295</v>
      </c>
      <c r="S5" s="65" t="s">
        <v>318</v>
      </c>
      <c r="U5" s="65"/>
      <c r="V5" s="65" t="s">
        <v>317</v>
      </c>
      <c r="W5" s="65" t="s">
        <v>277</v>
      </c>
      <c r="X5" s="65" t="s">
        <v>284</v>
      </c>
      <c r="Y5" s="65" t="s">
        <v>295</v>
      </c>
      <c r="Z5" s="65" t="s">
        <v>318</v>
      </c>
    </row>
    <row r="6" spans="1:27" x14ac:dyDescent="0.3">
      <c r="A6" s="65" t="s">
        <v>278</v>
      </c>
      <c r="B6" s="65">
        <v>2200</v>
      </c>
      <c r="C6" s="65">
        <v>2577.7864</v>
      </c>
      <c r="E6" s="65" t="s">
        <v>328</v>
      </c>
      <c r="F6" s="65">
        <v>55</v>
      </c>
      <c r="G6" s="65">
        <v>15</v>
      </c>
      <c r="H6" s="65">
        <v>7</v>
      </c>
      <c r="J6" s="65" t="s">
        <v>328</v>
      </c>
      <c r="K6" s="65">
        <v>0.1</v>
      </c>
      <c r="L6" s="65">
        <v>4</v>
      </c>
      <c r="N6" s="65" t="s">
        <v>329</v>
      </c>
      <c r="O6" s="65">
        <v>50</v>
      </c>
      <c r="P6" s="65">
        <v>60</v>
      </c>
      <c r="Q6" s="65">
        <v>0</v>
      </c>
      <c r="R6" s="65">
        <v>0</v>
      </c>
      <c r="S6" s="65">
        <v>84.948800000000006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31.664953000000001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77.256</v>
      </c>
      <c r="G8" s="65">
        <v>7.9690000000000003</v>
      </c>
      <c r="H8" s="65">
        <v>14.775</v>
      </c>
      <c r="J8" s="65" t="s">
        <v>296</v>
      </c>
      <c r="K8" s="65">
        <v>5.0490000000000004</v>
      </c>
      <c r="L8" s="65">
        <v>13.718999999999999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289</v>
      </c>
      <c r="B14" s="67"/>
      <c r="C14" s="67"/>
      <c r="D14" s="67"/>
      <c r="E14" s="67"/>
      <c r="F14" s="67"/>
      <c r="H14" s="67" t="s">
        <v>290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298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317</v>
      </c>
      <c r="C15" s="65" t="s">
        <v>277</v>
      </c>
      <c r="D15" s="65" t="s">
        <v>284</v>
      </c>
      <c r="E15" s="65" t="s">
        <v>295</v>
      </c>
      <c r="F15" s="65" t="s">
        <v>318</v>
      </c>
      <c r="H15" s="65"/>
      <c r="I15" s="65" t="s">
        <v>317</v>
      </c>
      <c r="J15" s="65" t="s">
        <v>277</v>
      </c>
      <c r="K15" s="65" t="s">
        <v>284</v>
      </c>
      <c r="L15" s="65" t="s">
        <v>295</v>
      </c>
      <c r="M15" s="65" t="s">
        <v>318</v>
      </c>
      <c r="O15" s="65"/>
      <c r="P15" s="65" t="s">
        <v>317</v>
      </c>
      <c r="Q15" s="65" t="s">
        <v>277</v>
      </c>
      <c r="R15" s="65" t="s">
        <v>284</v>
      </c>
      <c r="S15" s="65" t="s">
        <v>295</v>
      </c>
      <c r="T15" s="65" t="s">
        <v>318</v>
      </c>
      <c r="V15" s="65"/>
      <c r="W15" s="65" t="s">
        <v>317</v>
      </c>
      <c r="X15" s="65" t="s">
        <v>277</v>
      </c>
      <c r="Y15" s="65" t="s">
        <v>284</v>
      </c>
      <c r="Z15" s="65" t="s">
        <v>295</v>
      </c>
      <c r="AA15" s="65" t="s">
        <v>318</v>
      </c>
    </row>
    <row r="16" spans="1:27" x14ac:dyDescent="0.3">
      <c r="A16" s="65" t="s">
        <v>299</v>
      </c>
      <c r="B16" s="65">
        <v>530</v>
      </c>
      <c r="C16" s="65">
        <v>750</v>
      </c>
      <c r="D16" s="65">
        <v>0</v>
      </c>
      <c r="E16" s="65">
        <v>3000</v>
      </c>
      <c r="F16" s="65">
        <v>593.29987000000006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23.702538000000001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3.9447255000000001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337.65143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319</v>
      </c>
      <c r="P24" s="67"/>
      <c r="Q24" s="67"/>
      <c r="R24" s="67"/>
      <c r="S24" s="67"/>
      <c r="T24" s="67"/>
      <c r="V24" s="67" t="s">
        <v>330</v>
      </c>
      <c r="W24" s="67"/>
      <c r="X24" s="67"/>
      <c r="Y24" s="67"/>
      <c r="Z24" s="67"/>
      <c r="AA24" s="67"/>
      <c r="AC24" s="67" t="s">
        <v>320</v>
      </c>
      <c r="AD24" s="67"/>
      <c r="AE24" s="67"/>
      <c r="AF24" s="67"/>
      <c r="AG24" s="67"/>
      <c r="AH24" s="67"/>
      <c r="AJ24" s="67" t="s">
        <v>301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331</v>
      </c>
      <c r="AY24" s="67"/>
      <c r="AZ24" s="67"/>
      <c r="BA24" s="67"/>
      <c r="BB24" s="67"/>
      <c r="BC24" s="67"/>
      <c r="BE24" s="67" t="s">
        <v>321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317</v>
      </c>
      <c r="C25" s="65" t="s">
        <v>277</v>
      </c>
      <c r="D25" s="65" t="s">
        <v>284</v>
      </c>
      <c r="E25" s="65" t="s">
        <v>295</v>
      </c>
      <c r="F25" s="65" t="s">
        <v>318</v>
      </c>
      <c r="H25" s="65"/>
      <c r="I25" s="65" t="s">
        <v>317</v>
      </c>
      <c r="J25" s="65" t="s">
        <v>277</v>
      </c>
      <c r="K25" s="65" t="s">
        <v>284</v>
      </c>
      <c r="L25" s="65" t="s">
        <v>295</v>
      </c>
      <c r="M25" s="65" t="s">
        <v>318</v>
      </c>
      <c r="O25" s="65"/>
      <c r="P25" s="65" t="s">
        <v>317</v>
      </c>
      <c r="Q25" s="65" t="s">
        <v>277</v>
      </c>
      <c r="R25" s="65" t="s">
        <v>284</v>
      </c>
      <c r="S25" s="65" t="s">
        <v>295</v>
      </c>
      <c r="T25" s="65" t="s">
        <v>318</v>
      </c>
      <c r="V25" s="65"/>
      <c r="W25" s="65" t="s">
        <v>317</v>
      </c>
      <c r="X25" s="65" t="s">
        <v>277</v>
      </c>
      <c r="Y25" s="65" t="s">
        <v>284</v>
      </c>
      <c r="Z25" s="65" t="s">
        <v>295</v>
      </c>
      <c r="AA25" s="65" t="s">
        <v>318</v>
      </c>
      <c r="AC25" s="65"/>
      <c r="AD25" s="65" t="s">
        <v>317</v>
      </c>
      <c r="AE25" s="65" t="s">
        <v>277</v>
      </c>
      <c r="AF25" s="65" t="s">
        <v>284</v>
      </c>
      <c r="AG25" s="65" t="s">
        <v>295</v>
      </c>
      <c r="AH25" s="65" t="s">
        <v>318</v>
      </c>
      <c r="AJ25" s="65"/>
      <c r="AK25" s="65" t="s">
        <v>317</v>
      </c>
      <c r="AL25" s="65" t="s">
        <v>277</v>
      </c>
      <c r="AM25" s="65" t="s">
        <v>284</v>
      </c>
      <c r="AN25" s="65" t="s">
        <v>295</v>
      </c>
      <c r="AO25" s="65" t="s">
        <v>318</v>
      </c>
      <c r="AQ25" s="65"/>
      <c r="AR25" s="65" t="s">
        <v>317</v>
      </c>
      <c r="AS25" s="65" t="s">
        <v>277</v>
      </c>
      <c r="AT25" s="65" t="s">
        <v>284</v>
      </c>
      <c r="AU25" s="65" t="s">
        <v>295</v>
      </c>
      <c r="AV25" s="65" t="s">
        <v>318</v>
      </c>
      <c r="AX25" s="65"/>
      <c r="AY25" s="65" t="s">
        <v>317</v>
      </c>
      <c r="AZ25" s="65" t="s">
        <v>277</v>
      </c>
      <c r="BA25" s="65" t="s">
        <v>284</v>
      </c>
      <c r="BB25" s="65" t="s">
        <v>295</v>
      </c>
      <c r="BC25" s="65" t="s">
        <v>318</v>
      </c>
      <c r="BE25" s="65"/>
      <c r="BF25" s="65" t="s">
        <v>317</v>
      </c>
      <c r="BG25" s="65" t="s">
        <v>277</v>
      </c>
      <c r="BH25" s="65" t="s">
        <v>284</v>
      </c>
      <c r="BI25" s="65" t="s">
        <v>295</v>
      </c>
      <c r="BJ25" s="65" t="s">
        <v>318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140.72823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2.0051641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1.655762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20.33691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2.1429274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669.95483000000002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12.886687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3.134992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1.0852236</v>
      </c>
    </row>
    <row r="33" spans="1:68" x14ac:dyDescent="0.3">
      <c r="A33" s="66" t="s">
        <v>292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322</v>
      </c>
      <c r="I34" s="67"/>
      <c r="J34" s="67"/>
      <c r="K34" s="67"/>
      <c r="L34" s="67"/>
      <c r="M34" s="67"/>
      <c r="O34" s="67" t="s">
        <v>323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308</v>
      </c>
      <c r="AD34" s="67"/>
      <c r="AE34" s="67"/>
      <c r="AF34" s="67"/>
      <c r="AG34" s="67"/>
      <c r="AH34" s="67"/>
      <c r="AJ34" s="67" t="s">
        <v>332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317</v>
      </c>
      <c r="C35" s="65" t="s">
        <v>277</v>
      </c>
      <c r="D35" s="65" t="s">
        <v>284</v>
      </c>
      <c r="E35" s="65" t="s">
        <v>295</v>
      </c>
      <c r="F35" s="65" t="s">
        <v>318</v>
      </c>
      <c r="H35" s="65"/>
      <c r="I35" s="65" t="s">
        <v>317</v>
      </c>
      <c r="J35" s="65" t="s">
        <v>277</v>
      </c>
      <c r="K35" s="65" t="s">
        <v>284</v>
      </c>
      <c r="L35" s="65" t="s">
        <v>295</v>
      </c>
      <c r="M35" s="65" t="s">
        <v>318</v>
      </c>
      <c r="O35" s="65"/>
      <c r="P35" s="65" t="s">
        <v>317</v>
      </c>
      <c r="Q35" s="65" t="s">
        <v>277</v>
      </c>
      <c r="R35" s="65" t="s">
        <v>284</v>
      </c>
      <c r="S35" s="65" t="s">
        <v>295</v>
      </c>
      <c r="T35" s="65" t="s">
        <v>318</v>
      </c>
      <c r="V35" s="65"/>
      <c r="W35" s="65" t="s">
        <v>317</v>
      </c>
      <c r="X35" s="65" t="s">
        <v>277</v>
      </c>
      <c r="Y35" s="65" t="s">
        <v>284</v>
      </c>
      <c r="Z35" s="65" t="s">
        <v>295</v>
      </c>
      <c r="AA35" s="65" t="s">
        <v>318</v>
      </c>
      <c r="AC35" s="65"/>
      <c r="AD35" s="65" t="s">
        <v>317</v>
      </c>
      <c r="AE35" s="65" t="s">
        <v>277</v>
      </c>
      <c r="AF35" s="65" t="s">
        <v>284</v>
      </c>
      <c r="AG35" s="65" t="s">
        <v>295</v>
      </c>
      <c r="AH35" s="65" t="s">
        <v>318</v>
      </c>
      <c r="AJ35" s="65"/>
      <c r="AK35" s="65" t="s">
        <v>317</v>
      </c>
      <c r="AL35" s="65" t="s">
        <v>277</v>
      </c>
      <c r="AM35" s="65" t="s">
        <v>284</v>
      </c>
      <c r="AN35" s="65" t="s">
        <v>295</v>
      </c>
      <c r="AO35" s="65" t="s">
        <v>318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589.68399999999997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1584.0374999999999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5264.7560000000003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4047.7617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79.108469999999997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196.57384999999999</v>
      </c>
    </row>
    <row r="43" spans="1:68" x14ac:dyDescent="0.3">
      <c r="A43" s="66" t="s">
        <v>333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309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324</v>
      </c>
      <c r="P44" s="67"/>
      <c r="Q44" s="67"/>
      <c r="R44" s="67"/>
      <c r="S44" s="67"/>
      <c r="T44" s="67"/>
      <c r="V44" s="67" t="s">
        <v>325</v>
      </c>
      <c r="W44" s="67"/>
      <c r="X44" s="67"/>
      <c r="Y44" s="67"/>
      <c r="Z44" s="67"/>
      <c r="AA44" s="67"/>
      <c r="AC44" s="67" t="s">
        <v>326</v>
      </c>
      <c r="AD44" s="67"/>
      <c r="AE44" s="67"/>
      <c r="AF44" s="67"/>
      <c r="AG44" s="67"/>
      <c r="AH44" s="67"/>
      <c r="AJ44" s="67" t="s">
        <v>334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302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317</v>
      </c>
      <c r="C45" s="65" t="s">
        <v>277</v>
      </c>
      <c r="D45" s="65" t="s">
        <v>284</v>
      </c>
      <c r="E45" s="65" t="s">
        <v>295</v>
      </c>
      <c r="F45" s="65" t="s">
        <v>318</v>
      </c>
      <c r="H45" s="65"/>
      <c r="I45" s="65" t="s">
        <v>317</v>
      </c>
      <c r="J45" s="65" t="s">
        <v>277</v>
      </c>
      <c r="K45" s="65" t="s">
        <v>284</v>
      </c>
      <c r="L45" s="65" t="s">
        <v>295</v>
      </c>
      <c r="M45" s="65" t="s">
        <v>318</v>
      </c>
      <c r="O45" s="65"/>
      <c r="P45" s="65" t="s">
        <v>317</v>
      </c>
      <c r="Q45" s="65" t="s">
        <v>277</v>
      </c>
      <c r="R45" s="65" t="s">
        <v>284</v>
      </c>
      <c r="S45" s="65" t="s">
        <v>295</v>
      </c>
      <c r="T45" s="65" t="s">
        <v>318</v>
      </c>
      <c r="V45" s="65"/>
      <c r="W45" s="65" t="s">
        <v>317</v>
      </c>
      <c r="X45" s="65" t="s">
        <v>277</v>
      </c>
      <c r="Y45" s="65" t="s">
        <v>284</v>
      </c>
      <c r="Z45" s="65" t="s">
        <v>295</v>
      </c>
      <c r="AA45" s="65" t="s">
        <v>318</v>
      </c>
      <c r="AC45" s="65"/>
      <c r="AD45" s="65" t="s">
        <v>317</v>
      </c>
      <c r="AE45" s="65" t="s">
        <v>277</v>
      </c>
      <c r="AF45" s="65" t="s">
        <v>284</v>
      </c>
      <c r="AG45" s="65" t="s">
        <v>295</v>
      </c>
      <c r="AH45" s="65" t="s">
        <v>318</v>
      </c>
      <c r="AJ45" s="65"/>
      <c r="AK45" s="65" t="s">
        <v>317</v>
      </c>
      <c r="AL45" s="65" t="s">
        <v>277</v>
      </c>
      <c r="AM45" s="65" t="s">
        <v>284</v>
      </c>
      <c r="AN45" s="65" t="s">
        <v>295</v>
      </c>
      <c r="AO45" s="65" t="s">
        <v>318</v>
      </c>
      <c r="AQ45" s="65"/>
      <c r="AR45" s="65" t="s">
        <v>317</v>
      </c>
      <c r="AS45" s="65" t="s">
        <v>277</v>
      </c>
      <c r="AT45" s="65" t="s">
        <v>284</v>
      </c>
      <c r="AU45" s="65" t="s">
        <v>295</v>
      </c>
      <c r="AV45" s="65" t="s">
        <v>318</v>
      </c>
      <c r="AX45" s="65"/>
      <c r="AY45" s="65" t="s">
        <v>317</v>
      </c>
      <c r="AZ45" s="65" t="s">
        <v>277</v>
      </c>
      <c r="BA45" s="65" t="s">
        <v>284</v>
      </c>
      <c r="BB45" s="65" t="s">
        <v>295</v>
      </c>
      <c r="BC45" s="65" t="s">
        <v>318</v>
      </c>
      <c r="BE45" s="65"/>
      <c r="BF45" s="65" t="s">
        <v>317</v>
      </c>
      <c r="BG45" s="65" t="s">
        <v>277</v>
      </c>
      <c r="BH45" s="65" t="s">
        <v>284</v>
      </c>
      <c r="BI45" s="65" t="s">
        <v>295</v>
      </c>
      <c r="BJ45" s="65" t="s">
        <v>318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18.026985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13.445081999999999</v>
      </c>
      <c r="O46" s="65" t="s">
        <v>335</v>
      </c>
      <c r="P46" s="65">
        <v>600</v>
      </c>
      <c r="Q46" s="65">
        <v>800</v>
      </c>
      <c r="R46" s="65">
        <v>0</v>
      </c>
      <c r="S46" s="65">
        <v>10000</v>
      </c>
      <c r="T46" s="65">
        <v>1004.09717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5.5187350000000003E-2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5.0719953000000002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274.01898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107.59453000000001</v>
      </c>
      <c r="AX46" s="65" t="s">
        <v>310</v>
      </c>
      <c r="AY46" s="65"/>
      <c r="AZ46" s="65"/>
      <c r="BA46" s="65"/>
      <c r="BB46" s="65"/>
      <c r="BC46" s="65"/>
      <c r="BE46" s="65" t="s">
        <v>327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3" sqref="I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338</v>
      </c>
      <c r="B2" s="61" t="s">
        <v>339</v>
      </c>
      <c r="C2" s="61" t="s">
        <v>311</v>
      </c>
      <c r="D2" s="61">
        <v>61</v>
      </c>
      <c r="E2" s="61">
        <v>2577.7864</v>
      </c>
      <c r="F2" s="61">
        <v>444.18369999999999</v>
      </c>
      <c r="G2" s="61">
        <v>45.815734999999997</v>
      </c>
      <c r="H2" s="61">
        <v>29.372388999999998</v>
      </c>
      <c r="I2" s="61">
        <v>16.443345999999998</v>
      </c>
      <c r="J2" s="61">
        <v>84.948800000000006</v>
      </c>
      <c r="K2" s="61">
        <v>52.664490000000001</v>
      </c>
      <c r="L2" s="61">
        <v>32.284306000000001</v>
      </c>
      <c r="M2" s="61">
        <v>31.664953000000001</v>
      </c>
      <c r="N2" s="61">
        <v>4.3223257000000004</v>
      </c>
      <c r="O2" s="61">
        <v>16.587796999999998</v>
      </c>
      <c r="P2" s="61">
        <v>1148.355</v>
      </c>
      <c r="Q2" s="61">
        <v>26.469673</v>
      </c>
      <c r="R2" s="61">
        <v>593.29987000000006</v>
      </c>
      <c r="S2" s="61">
        <v>117.193985</v>
      </c>
      <c r="T2" s="61">
        <v>5713.27</v>
      </c>
      <c r="U2" s="61">
        <v>3.9447255000000001</v>
      </c>
      <c r="V2" s="61">
        <v>23.702538000000001</v>
      </c>
      <c r="W2" s="61">
        <v>337.65143</v>
      </c>
      <c r="X2" s="61">
        <v>140.72823</v>
      </c>
      <c r="Y2" s="61">
        <v>2.0051641</v>
      </c>
      <c r="Z2" s="61">
        <v>1.655762</v>
      </c>
      <c r="AA2" s="61">
        <v>20.33691</v>
      </c>
      <c r="AB2" s="61">
        <v>2.1429274</v>
      </c>
      <c r="AC2" s="61">
        <v>669.95483000000002</v>
      </c>
      <c r="AD2" s="61">
        <v>12.886687</v>
      </c>
      <c r="AE2" s="61">
        <v>3.134992</v>
      </c>
      <c r="AF2" s="61">
        <v>1.0852236</v>
      </c>
      <c r="AG2" s="61">
        <v>589.68399999999997</v>
      </c>
      <c r="AH2" s="61">
        <v>356.28230000000002</v>
      </c>
      <c r="AI2" s="61">
        <v>233.40172999999999</v>
      </c>
      <c r="AJ2" s="61">
        <v>1584.0374999999999</v>
      </c>
      <c r="AK2" s="61">
        <v>5264.7560000000003</v>
      </c>
      <c r="AL2" s="61">
        <v>79.108469999999997</v>
      </c>
      <c r="AM2" s="61">
        <v>4047.7617</v>
      </c>
      <c r="AN2" s="61">
        <v>196.57384999999999</v>
      </c>
      <c r="AO2" s="61">
        <v>18.026985</v>
      </c>
      <c r="AP2" s="61">
        <v>13.596328</v>
      </c>
      <c r="AQ2" s="61">
        <v>4.4306580000000002</v>
      </c>
      <c r="AR2" s="61">
        <v>13.445081999999999</v>
      </c>
      <c r="AS2" s="61">
        <v>1004.09717</v>
      </c>
      <c r="AT2" s="61">
        <v>5.5187350000000003E-2</v>
      </c>
      <c r="AU2" s="61">
        <v>5.0719953000000002</v>
      </c>
      <c r="AV2" s="61">
        <v>274.01898</v>
      </c>
      <c r="AW2" s="61">
        <v>107.59453000000001</v>
      </c>
      <c r="AX2" s="61">
        <v>0.16697389000000001</v>
      </c>
      <c r="AY2" s="61">
        <v>1.2525691000000001</v>
      </c>
      <c r="AZ2" s="61">
        <v>360.63189999999997</v>
      </c>
      <c r="BA2" s="61">
        <v>43.782817999999999</v>
      </c>
      <c r="BB2" s="61">
        <v>11.098732999999999</v>
      </c>
      <c r="BC2" s="61">
        <v>13.779935</v>
      </c>
      <c r="BD2" s="61">
        <v>18.898129999999998</v>
      </c>
      <c r="BE2" s="61">
        <v>1.5164286</v>
      </c>
      <c r="BF2" s="61">
        <v>8.2033609999999992</v>
      </c>
      <c r="BG2" s="61">
        <v>2.7754896000000001E-3</v>
      </c>
      <c r="BH2" s="61">
        <v>3.4523526999999999E-3</v>
      </c>
      <c r="BI2" s="61">
        <v>2.8790112E-3</v>
      </c>
      <c r="BJ2" s="61">
        <v>3.8988580000000002E-2</v>
      </c>
      <c r="BK2" s="61">
        <v>2.1349920000000001E-4</v>
      </c>
      <c r="BL2" s="61">
        <v>0.18786760999999999</v>
      </c>
      <c r="BM2" s="61">
        <v>2.8404872000000001</v>
      </c>
      <c r="BN2" s="61">
        <v>0.77753943000000003</v>
      </c>
      <c r="BO2" s="61">
        <v>55.000909999999998</v>
      </c>
      <c r="BP2" s="61">
        <v>8.7356490000000004</v>
      </c>
      <c r="BQ2" s="61">
        <v>16.801490000000001</v>
      </c>
      <c r="BR2" s="61">
        <v>66.707480000000004</v>
      </c>
      <c r="BS2" s="61">
        <v>37.769024000000002</v>
      </c>
      <c r="BT2" s="61">
        <v>10.175343</v>
      </c>
      <c r="BU2" s="61">
        <v>5.1416690000000001E-2</v>
      </c>
      <c r="BV2" s="61">
        <v>4.2873192999999997E-2</v>
      </c>
      <c r="BW2" s="61">
        <v>0.68026039999999999</v>
      </c>
      <c r="BX2" s="61">
        <v>1.3267442</v>
      </c>
      <c r="BY2" s="61">
        <v>0.117076404</v>
      </c>
      <c r="BZ2" s="61">
        <v>6.9573876999999996E-4</v>
      </c>
      <c r="CA2" s="61">
        <v>1.2463408</v>
      </c>
      <c r="CB2" s="61">
        <v>1.8237146999999999E-2</v>
      </c>
      <c r="CC2" s="61">
        <v>0.15599471000000001</v>
      </c>
      <c r="CD2" s="61">
        <v>1.8604183999999999</v>
      </c>
      <c r="CE2" s="61">
        <v>8.3128090000000002E-2</v>
      </c>
      <c r="CF2" s="61">
        <v>0.35914279999999998</v>
      </c>
      <c r="CG2" s="61">
        <v>4.9500000000000003E-7</v>
      </c>
      <c r="CH2" s="61">
        <v>3.8832604999999999E-2</v>
      </c>
      <c r="CI2" s="61">
        <v>6.3708406000000002E-3</v>
      </c>
      <c r="CJ2" s="61">
        <v>4.1850740000000002</v>
      </c>
      <c r="CK2" s="61">
        <v>1.9053147999999999E-2</v>
      </c>
      <c r="CL2" s="61">
        <v>0.868344</v>
      </c>
      <c r="CM2" s="61">
        <v>2.7793402999999999</v>
      </c>
      <c r="CN2" s="61">
        <v>3051.4162999999999</v>
      </c>
      <c r="CO2" s="61">
        <v>5392.6629999999996</v>
      </c>
      <c r="CP2" s="61">
        <v>3147.4726999999998</v>
      </c>
      <c r="CQ2" s="61">
        <v>1085.3317</v>
      </c>
      <c r="CR2" s="61">
        <v>630.10344999999995</v>
      </c>
      <c r="CS2" s="61">
        <v>517.97850000000005</v>
      </c>
      <c r="CT2" s="61">
        <v>3101.8445000000002</v>
      </c>
      <c r="CU2" s="61">
        <v>1868.7396000000001</v>
      </c>
      <c r="CV2" s="61">
        <v>1641.0872999999999</v>
      </c>
      <c r="CW2" s="61">
        <v>2080.6604000000002</v>
      </c>
      <c r="CX2" s="61">
        <v>648.78729999999996</v>
      </c>
      <c r="CY2" s="61">
        <v>3850.99</v>
      </c>
      <c r="CZ2" s="61">
        <v>1682.4271000000001</v>
      </c>
      <c r="DA2" s="61">
        <v>4739.45</v>
      </c>
      <c r="DB2" s="61">
        <v>4358.8247000000001</v>
      </c>
      <c r="DC2" s="61">
        <v>6885.759</v>
      </c>
      <c r="DD2" s="61">
        <v>10781.8</v>
      </c>
      <c r="DE2" s="61">
        <v>2264.8989999999999</v>
      </c>
      <c r="DF2" s="61">
        <v>4896.5730000000003</v>
      </c>
      <c r="DG2" s="61">
        <v>2557.7604999999999</v>
      </c>
      <c r="DH2" s="61">
        <v>161.57066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43.782817999999999</v>
      </c>
      <c r="B6">
        <f>BB2</f>
        <v>11.098732999999999</v>
      </c>
      <c r="C6">
        <f>BC2</f>
        <v>13.779935</v>
      </c>
      <c r="D6">
        <f>BD2</f>
        <v>18.898129999999998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9" sqref="H1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22034</v>
      </c>
      <c r="C2" s="56">
        <f ca="1">YEAR(TODAY())-YEAR(B2)+IF(TODAY()&gt;=DATE(YEAR(TODAY()),MONTH(B2),DAY(B2)),0,-1)</f>
        <v>61</v>
      </c>
      <c r="E2" s="52">
        <v>163.30000000000001</v>
      </c>
      <c r="F2" s="53" t="s">
        <v>275</v>
      </c>
      <c r="G2" s="52">
        <v>56.2</v>
      </c>
      <c r="H2" s="51" t="s">
        <v>40</v>
      </c>
      <c r="I2" s="72">
        <f>ROUND(G3/E3^2,1)</f>
        <v>21.1</v>
      </c>
    </row>
    <row r="3" spans="1:9" x14ac:dyDescent="0.3">
      <c r="E3" s="51">
        <f>E2/100</f>
        <v>1.633</v>
      </c>
      <c r="F3" s="51" t="s">
        <v>39</v>
      </c>
      <c r="G3" s="51">
        <f>G2</f>
        <v>56.2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44391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황우신, ID : H1310152)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09:15:17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44391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61</v>
      </c>
      <c r="G12" s="94"/>
      <c r="H12" s="94"/>
      <c r="I12" s="94"/>
      <c r="K12" s="123">
        <f>'개인정보 및 신체계측 입력'!E2</f>
        <v>163.30000000000001</v>
      </c>
      <c r="L12" s="124"/>
      <c r="M12" s="117">
        <f>'개인정보 및 신체계측 입력'!G2</f>
        <v>56.2</v>
      </c>
      <c r="N12" s="118"/>
      <c r="O12" s="113" t="s">
        <v>270</v>
      </c>
      <c r="P12" s="107"/>
      <c r="Q12" s="90">
        <f>'개인정보 및 신체계측 입력'!I2</f>
        <v>21.1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황우신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77.256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7.9690000000000003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14.775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13.7</v>
      </c>
      <c r="L72" s="36" t="s">
        <v>52</v>
      </c>
      <c r="M72" s="36">
        <f>ROUND('DRIs DATA'!K8,1)</f>
        <v>5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79.11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197.52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140.72999999999999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142.86000000000001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73.709999999999994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350.98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180.27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2021-11-11T00:55:23Z</dcterms:modified>
</cp:coreProperties>
</file>