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<sst xmlns="http://schemas.openxmlformats.org/spreadsheetml/2006/main" count="692" uniqueCount="367">
  <si>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</si>
  <si>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</si>
  <si>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</si>
  <si>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</si>
  <si>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</si>
  <si>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</si>
  <si>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</si>
  <si>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</si>
  <si>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</si>
  <si>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</si>
  <si>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</si>
  <si>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</si>
  <si>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</si>
  <si>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</si>
  <si>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</si>
  <si>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</si>
  <si>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</si>
  <si>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</si>
  <si>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</si>
  <si>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</si>
  <si>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</si>
  <si>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</si>
  <si>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</si>
  <si>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</si>
  <si>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</si>
  <si>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</si>
  <si>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</si>
  <si>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</si>
  <si>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</si>
  <si>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</si>
  <si>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</si>
  <si>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</si>
  <si>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</si>
  <si>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</si>
  <si>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</si>
  <si>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</si>
  <si>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</si>
  <si>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</si>
  <si>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</si>
  <si>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</si>
  <si>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</si>
  <si>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</si>
  <si>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</si>
  <si>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</si>
  <si>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</si>
  <si>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</si>
  <si>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</si>
  <si>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</si>
  <si>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</si>
  <si>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</si>
  <si>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</si>
  <si>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</si>
  <si>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</si>
  <si>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</si>
  <si>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</si>
  <si>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</si>
  <si>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</si>
  <si>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</si>
  <si>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</si>
  <si>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</si>
  <si>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</si>
  <si>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</si>
  <si>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</si>
  <si>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</si>
  <si>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</si>
  <si>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</si>
  <si>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</si>
  <si>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</si>
  <si>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</si>
  <si>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</si>
  <si>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</si>
  <si>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</si>
  <si>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</si>
  <si>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</si>
  <si>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</si>
  <si>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</si>
  <si>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</si>
  <si>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</si>
  <si>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</si>
  <si>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</si>
  <si>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</si>
  <si>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</si>
  <si>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</si>
  <si>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</si>
  <si>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</si>
  <si>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</si>
  <si>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</si>
  <si>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</si>
  <si>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</si>
  <si>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</si>
  <si>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</si>
  <si>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</si>
  <si>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</si>
  <si>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</si>
  <si>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</si>
  <si>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</si>
  <si>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</si>
  <si>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</si>
  <si>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</si>
  <si>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</si>
  <si>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</si>
  <si>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</si>
  <si>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</si>
  <si>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</si>
  <si>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</si>
  <si>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</si>
  <si>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</si>
  <si>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</si>
  <si>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</si>
  <si>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</si>
  <si>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</si>
  <si>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</si>
  <si>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</si>
  <si>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</si>
  <si>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</si>
  <si>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</si>
  <si>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</si>
  <si>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</si>
  <si>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</si>
  <si>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</si>
  <si>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</si>
  <si>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</si>
  <si>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</si>
  <si>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</si>
  <si>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</si>
  <si>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</si>
  <si>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</si>
  <si>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</si>
  <si>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</si>
  <si>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</si>
  <si>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</si>
  <si>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</si>
  <si>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</si>
  <si>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</si>
  <si>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</si>
  <si>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</si>
  <si>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</si>
  <si>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</si>
  <si>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</si>
  <si>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</si>
  <si>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</si>
  <si>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</si>
  <si>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</si>
  <si>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</si>
  <si>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</si>
  <si>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</si>
  <si>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</si>
  <si>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</si>
  <si>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</si>
  <si>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</si>
  <si>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</si>
  <si>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</si>
  <si>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</si>
  <si>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</si>
  <si>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</si>
  <si>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</si>
  <si>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</si>
  <si>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</si>
  <si>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</si>
  <si>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</si>
  <si>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</si>
  <si>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</si>
  <si>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</si>
  <si>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</si>
  <si>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</si>
  <si>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</si>
  <si>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</si>
  <si>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</si>
  <si>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</si>
  <si>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</si>
  <si>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</si>
  <si>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</si>
  <si>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</si>
  <si>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</si>
  <si>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</si>
  <si>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</si>
  <si>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</si>
  <si>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</si>
  <si>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</si>
  <si>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</si>
  <si>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</si>
  <si>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</si>
  <si>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</si>
  <si>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</si>
  <si>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</si>
  <si>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</si>
  <si>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</si>
  <si>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</si>
  <si>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</si>
  <si>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</si>
  <si>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</si>
  <si>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</si>
  <si>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</si>
  <si>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</si>
  <si>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</si>
  <si>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</si>
  <si>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</si>
  <si>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</si>
  <si>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</si>
  <si>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</si>
  <si>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</si>
  <si>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</si>
  <si>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</si>
  <si>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</si>
  <si>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</si>
  <si>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</si>
  <si>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</si>
  <si>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</si>
  <si>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</si>
  <si>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</si>
  <si>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</si>
  <si>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</si>
  <si>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</si>
  <si>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</si>
  <si>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</si>
  <si>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</si>
  <si>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</si>
  <si>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</si>
  <si>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</si>
  <si>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</si>
  <si>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</si>
  <si>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</si>
  <si>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</si>
  <si>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</si>
  <si>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</si>
  <si>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</si>
  <si>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</si>
  <si>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</si>
  <si>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</si>
  <si>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</si>
  <si>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</si>
  <si>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</si>
  <si>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</si>
  <si>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</si>
  <si>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</si>
  <si>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</si>
  <si>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</si>
  <si>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</si>
  <si>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</si>
  <si>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</si>
  <si>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</si>
  <si>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</si>
  <si>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</si>
  <si>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</si>
  <si>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</si>
  <si>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</si>
  <si>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</si>
  <si>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</si>
  <si>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</si>
  <si>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</si>
  <si>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</si>
  <si>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</si>
  <si>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</si>
  <si>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</si>
  <si>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</si>
  <si>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</si>
  <si>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</si>
  <si>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</si>
  <si>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</si>
  <si>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</si>
  <si>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</si>
  <si>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</si>
  <si>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</si>
  <si>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</si>
  <si>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</si>
  <si>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</si>
  <si>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</si>
  <si>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</si>
  <si>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</si>
  <si>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</si>
  <si>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</si>
  <si>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</si>
  <si>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</si>
  <si>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</si>
  <si>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</si>
  <si>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</si>
  <si>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</si>
  <si>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</si>
  <si>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</si>
  <si>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</si>
  <si>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</si>
  <si>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</si>
  <si>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</si>
  <si>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</si>
  <si>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</si>
  <si>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정보</t>
    <phoneticPr fontId="1" type="noConversion"/>
  </si>
  <si>
    <t>상한섭취량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</si>
  <si>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</si>
  <si>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</si>
  <si>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</si>
  <si>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</si>
  <si>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</si>
  <si>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</si>
  <si>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</si>
  <si>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불포화지방산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</si>
  <si>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</si>
  <si>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</si>
  <si>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</si>
  <si>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</si>
  <si>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</si>
  <si>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</si>
  <si>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구리</t>
    <phoneticPr fontId="1" type="noConversion"/>
  </si>
  <si>
    <t>망간</t>
    <phoneticPr fontId="1" type="noConversion"/>
  </si>
  <si>
    <t>크롬(ug/일)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</si>
  <si>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</si>
  <si>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</si>
  <si>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</si>
  <si>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</si>
  <si>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</si>
  <si>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</si>
  <si>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(설문지 : FFQ 95문항 설문지, 사용자 : 김태원, ID : H1310155)</t>
  </si>
  <si>
    <t>출력시각</t>
    <phoneticPr fontId="1" type="noConversion"/>
  </si>
  <si>
    <t>2021년 11월 11일 09:17:26</t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</si>
  <si>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</si>
  <si>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</si>
  <si>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</si>
  <si>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</si>
  <si>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단백질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</si>
  <si>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</si>
  <si>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</si>
  <si>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</si>
  <si>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</si>
  <si>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적정비율(최소)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</si>
  <si>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</si>
  <si>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</si>
  <si>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</si>
  <si>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</si>
  <si>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</si>
  <si>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</si>
  <si>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</si>
  <si>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</si>
  <si>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</si>
  <si>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</si>
  <si>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</si>
  <si>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</si>
  <si>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</si>
  <si>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</si>
  <si>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</si>
  <si>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</si>
  <si>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</si>
  <si>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</si>
  <si>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</si>
  <si>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</si>
  <si>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</si>
  <si>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</si>
  <si>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</si>
  <si>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</si>
  <si>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</si>
  <si>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</si>
  <si>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</si>
  <si>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</si>
  <si>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</si>
  <si>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</si>
  <si>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</si>
  <si>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</si>
  <si>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</si>
  <si>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</si>
  <si>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</si>
  <si>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</si>
  <si>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</si>
  <si>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</si>
  <si>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</si>
  <si>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</si>
  <si>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권장섭취량</t>
    <phoneticPr fontId="1" type="noConversion"/>
  </si>
  <si>
    <t>평균필요량</t>
    <phoneticPr fontId="1" type="noConversion"/>
  </si>
  <si>
    <t>H1310155</t>
  </si>
  <si>
    <t>김태원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</si>
</sst>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62.996326000000003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1.9357152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0.51498513999999995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1175.68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2812.9101999999998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95.728809999999996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116.98934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11.204060999999999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1225.7456999999999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9.6163100000000001E-2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4.5941190000000001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25.361840999999998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224.61693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84.050619999999995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11.452</c:v>
                </c:pt>
                <c:pt idx="1">
                  <c:v>10.766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6.935333</c:v>
                </c:pt>
                <c:pt idx="1">
                  <c:v>8.1934950000000004</c:v>
                </c:pt>
                <c:pt idx="2">
                  <c:v>10.545176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513.33923000000004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16.49155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78.844999999999999</c:v>
                </c:pt>
                <c:pt idx="1">
                  <c:v>6.2229999999999999</c:v>
                </c:pt>
                <c:pt idx="2">
                  <c:v>14.933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1850.0316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69.240359999999995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464.69427000000002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2.1553966999999998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5786.2313999999997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13.535435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1.6150095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202.30198999999999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1.0797563999999999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15.091742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1.6150095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549.23829999999998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8.3061910000000001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김태원, ID : H1310155)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09:17:26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1850.0316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62.996326000000003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25.361840999999998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78.844999999999999</v>
      </c>
      <c r="G8" s="59">
        <f>'DRIs DATA 입력'!G8</f>
        <v>6.2229999999999999</v>
      </c>
      <c r="H8" s="59">
        <f>'DRIs DATA 입력'!H8</f>
        <v>14.933</v>
      </c>
      <c r="I8" s="46"/>
      <c r="J8" s="59" t="s">
        <v>215</v>
      </c>
      <c r="K8" s="59">
        <f>'DRIs DATA 입력'!K8</f>
        <v>11.452</v>
      </c>
      <c r="L8" s="59">
        <f>'DRIs DATA 입력'!L8</f>
        <v>10.766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513.33923000000004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16.49155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2.1553966999999998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202.30198999999999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69.240359999999995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1.5392401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1.0797563999999999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15.091742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1.6150095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549.23829999999998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8.3061910000000001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1.9357152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0.51498513999999995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464.69427000000002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1175.68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5786.2313999999997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2812.9101999999998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95.728809999999996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116.98934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13.535435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11.204060999999999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1225.7456999999999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9.6163100000000001E-2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4.5941190000000001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224.61693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84.050619999999995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310</v>
      </c>
      <c r="G1" s="62" t="s">
        <v>311</v>
      </c>
      <c r="H1" s="61" t="s">
        <v>312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288</v>
      </c>
      <c r="F4" s="70"/>
      <c r="G4" s="70"/>
      <c r="H4" s="71"/>
      <c r="J4" s="69" t="s">
        <v>294</v>
      </c>
      <c r="K4" s="70"/>
      <c r="L4" s="71"/>
      <c r="N4" s="67" t="s">
        <v>296</v>
      </c>
      <c r="O4" s="67"/>
      <c r="P4" s="67"/>
      <c r="Q4" s="67"/>
      <c r="R4" s="67"/>
      <c r="S4" s="67"/>
      <c r="U4" s="67" t="s">
        <v>314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316</v>
      </c>
      <c r="E5" s="65"/>
      <c r="F5" s="65" t="s">
        <v>295</v>
      </c>
      <c r="G5" s="65" t="s">
        <v>282</v>
      </c>
      <c r="H5" s="65" t="s">
        <v>317</v>
      </c>
      <c r="J5" s="65"/>
      <c r="K5" s="65" t="s">
        <v>289</v>
      </c>
      <c r="L5" s="65" t="s">
        <v>318</v>
      </c>
      <c r="N5" s="65"/>
      <c r="O5" s="65" t="s">
        <v>297</v>
      </c>
      <c r="P5" s="65" t="s">
        <v>319</v>
      </c>
      <c r="Q5" s="65" t="s">
        <v>281</v>
      </c>
      <c r="R5" s="65" t="s">
        <v>286</v>
      </c>
      <c r="S5" s="65" t="s">
        <v>298</v>
      </c>
      <c r="U5" s="65"/>
      <c r="V5" s="65" t="s">
        <v>297</v>
      </c>
      <c r="W5" s="65" t="s">
        <v>319</v>
      </c>
      <c r="X5" s="65" t="s">
        <v>320</v>
      </c>
      <c r="Y5" s="65" t="s">
        <v>286</v>
      </c>
      <c r="Z5" s="65" t="s">
        <v>316</v>
      </c>
    </row>
    <row r="6" spans="1:27" x14ac:dyDescent="0.3">
      <c r="A6" s="65" t="s">
        <v>278</v>
      </c>
      <c r="B6" s="65">
        <v>2200</v>
      </c>
      <c r="C6" s="65">
        <v>1850.0316</v>
      </c>
      <c r="E6" s="65" t="s">
        <v>321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62.996326000000003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25.361840999999998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323</v>
      </c>
      <c r="F8" s="65">
        <v>78.844999999999999</v>
      </c>
      <c r="G8" s="65">
        <v>6.2229999999999999</v>
      </c>
      <c r="H8" s="65">
        <v>14.933</v>
      </c>
      <c r="J8" s="65" t="s">
        <v>323</v>
      </c>
      <c r="K8" s="65">
        <v>11.452</v>
      </c>
      <c r="L8" s="65">
        <v>10.766</v>
      </c>
    </row>
    <row r="13" spans="1:27" x14ac:dyDescent="0.3">
      <c r="A13" s="66" t="s">
        <v>324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325</v>
      </c>
      <c r="B14" s="67"/>
      <c r="C14" s="67"/>
      <c r="D14" s="67"/>
      <c r="E14" s="67"/>
      <c r="F14" s="67"/>
      <c r="H14" s="67" t="s">
        <v>284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277</v>
      </c>
      <c r="D15" s="65" t="s">
        <v>327</v>
      </c>
      <c r="E15" s="65" t="s">
        <v>328</v>
      </c>
      <c r="F15" s="65" t="s">
        <v>316</v>
      </c>
      <c r="H15" s="65"/>
      <c r="I15" s="65" t="s">
        <v>297</v>
      </c>
      <c r="J15" s="65" t="s">
        <v>277</v>
      </c>
      <c r="K15" s="65" t="s">
        <v>281</v>
      </c>
      <c r="L15" s="65" t="s">
        <v>329</v>
      </c>
      <c r="M15" s="65" t="s">
        <v>298</v>
      </c>
      <c r="O15" s="65"/>
      <c r="P15" s="65" t="s">
        <v>330</v>
      </c>
      <c r="Q15" s="65" t="s">
        <v>319</v>
      </c>
      <c r="R15" s="65" t="s">
        <v>320</v>
      </c>
      <c r="S15" s="65" t="s">
        <v>286</v>
      </c>
      <c r="T15" s="65" t="s">
        <v>298</v>
      </c>
      <c r="V15" s="65"/>
      <c r="W15" s="65" t="s">
        <v>331</v>
      </c>
      <c r="X15" s="65" t="s">
        <v>277</v>
      </c>
      <c r="Y15" s="65" t="s">
        <v>332</v>
      </c>
      <c r="Z15" s="65" t="s">
        <v>328</v>
      </c>
      <c r="AA15" s="65" t="s">
        <v>333</v>
      </c>
    </row>
    <row r="16" spans="1:27" x14ac:dyDescent="0.3">
      <c r="A16" s="65" t="s">
        <v>334</v>
      </c>
      <c r="B16" s="65">
        <v>530</v>
      </c>
      <c r="C16" s="65">
        <v>750</v>
      </c>
      <c r="D16" s="65">
        <v>0</v>
      </c>
      <c r="E16" s="65">
        <v>3000</v>
      </c>
      <c r="F16" s="65">
        <v>513.33923000000004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16.49155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2.1553966999999998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202.30198999999999</v>
      </c>
    </row>
    <row r="23" spans="1:62" x14ac:dyDescent="0.3">
      <c r="A23" s="66" t="s">
        <v>335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336</v>
      </c>
      <c r="B24" s="67"/>
      <c r="C24" s="67"/>
      <c r="D24" s="67"/>
      <c r="E24" s="67"/>
      <c r="F24" s="67"/>
      <c r="H24" s="67" t="s">
        <v>337</v>
      </c>
      <c r="I24" s="67"/>
      <c r="J24" s="67"/>
      <c r="K24" s="67"/>
      <c r="L24" s="67"/>
      <c r="M24" s="67"/>
      <c r="O24" s="67" t="s">
        <v>299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300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339</v>
      </c>
      <c r="AR24" s="67"/>
      <c r="AS24" s="67"/>
      <c r="AT24" s="67"/>
      <c r="AU24" s="67"/>
      <c r="AV24" s="67"/>
      <c r="AX24" s="67" t="s">
        <v>306</v>
      </c>
      <c r="AY24" s="67"/>
      <c r="AZ24" s="67"/>
      <c r="BA24" s="67"/>
      <c r="BB24" s="67"/>
      <c r="BC24" s="67"/>
      <c r="BE24" s="67" t="s">
        <v>340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341</v>
      </c>
      <c r="D25" s="65" t="s">
        <v>281</v>
      </c>
      <c r="E25" s="65" t="s">
        <v>342</v>
      </c>
      <c r="F25" s="65" t="s">
        <v>343</v>
      </c>
      <c r="H25" s="65"/>
      <c r="I25" s="65" t="s">
        <v>331</v>
      </c>
      <c r="J25" s="65" t="s">
        <v>277</v>
      </c>
      <c r="K25" s="65" t="s">
        <v>327</v>
      </c>
      <c r="L25" s="65" t="s">
        <v>286</v>
      </c>
      <c r="M25" s="65" t="s">
        <v>344</v>
      </c>
      <c r="O25" s="65"/>
      <c r="P25" s="65" t="s">
        <v>331</v>
      </c>
      <c r="Q25" s="65" t="s">
        <v>277</v>
      </c>
      <c r="R25" s="65" t="s">
        <v>320</v>
      </c>
      <c r="S25" s="65" t="s">
        <v>286</v>
      </c>
      <c r="T25" s="65" t="s">
        <v>298</v>
      </c>
      <c r="V25" s="65"/>
      <c r="W25" s="65" t="s">
        <v>330</v>
      </c>
      <c r="X25" s="65" t="s">
        <v>277</v>
      </c>
      <c r="Y25" s="65" t="s">
        <v>281</v>
      </c>
      <c r="Z25" s="65" t="s">
        <v>342</v>
      </c>
      <c r="AA25" s="65" t="s">
        <v>345</v>
      </c>
      <c r="AC25" s="65"/>
      <c r="AD25" s="65" t="s">
        <v>297</v>
      </c>
      <c r="AE25" s="65" t="s">
        <v>277</v>
      </c>
      <c r="AF25" s="65" t="s">
        <v>281</v>
      </c>
      <c r="AG25" s="65" t="s">
        <v>286</v>
      </c>
      <c r="AH25" s="65" t="s">
        <v>333</v>
      </c>
      <c r="AJ25" s="65"/>
      <c r="AK25" s="65" t="s">
        <v>297</v>
      </c>
      <c r="AL25" s="65" t="s">
        <v>319</v>
      </c>
      <c r="AM25" s="65" t="s">
        <v>281</v>
      </c>
      <c r="AN25" s="65" t="s">
        <v>328</v>
      </c>
      <c r="AO25" s="65" t="s">
        <v>298</v>
      </c>
      <c r="AQ25" s="65"/>
      <c r="AR25" s="65" t="s">
        <v>346</v>
      </c>
      <c r="AS25" s="65" t="s">
        <v>341</v>
      </c>
      <c r="AT25" s="65" t="s">
        <v>347</v>
      </c>
      <c r="AU25" s="65" t="s">
        <v>342</v>
      </c>
      <c r="AV25" s="65" t="s">
        <v>333</v>
      </c>
      <c r="AX25" s="65"/>
      <c r="AY25" s="65" t="s">
        <v>348</v>
      </c>
      <c r="AZ25" s="65" t="s">
        <v>277</v>
      </c>
      <c r="BA25" s="65" t="s">
        <v>320</v>
      </c>
      <c r="BB25" s="65" t="s">
        <v>286</v>
      </c>
      <c r="BC25" s="65" t="s">
        <v>333</v>
      </c>
      <c r="BE25" s="65"/>
      <c r="BF25" s="65" t="s">
        <v>297</v>
      </c>
      <c r="BG25" s="65" t="s">
        <v>277</v>
      </c>
      <c r="BH25" s="65" t="s">
        <v>349</v>
      </c>
      <c r="BI25" s="65" t="s">
        <v>286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69.240359999999995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1.5392401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1.0797563999999999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15.091742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1.6150095</v>
      </c>
      <c r="AJ26" s="65" t="s">
        <v>350</v>
      </c>
      <c r="AK26" s="65">
        <v>320</v>
      </c>
      <c r="AL26" s="65">
        <v>400</v>
      </c>
      <c r="AM26" s="65">
        <v>0</v>
      </c>
      <c r="AN26" s="65">
        <v>1000</v>
      </c>
      <c r="AO26" s="65">
        <v>549.23829999999998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8.3061910000000001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1.9357152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0.51498513999999995</v>
      </c>
    </row>
    <row r="33" spans="1:68" x14ac:dyDescent="0.3">
      <c r="A33" s="66" t="s">
        <v>351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352</v>
      </c>
      <c r="I34" s="67"/>
      <c r="J34" s="67"/>
      <c r="K34" s="67"/>
      <c r="L34" s="67"/>
      <c r="M34" s="67"/>
      <c r="O34" s="67" t="s">
        <v>353</v>
      </c>
      <c r="P34" s="67"/>
      <c r="Q34" s="67"/>
      <c r="R34" s="67"/>
      <c r="S34" s="67"/>
      <c r="T34" s="67"/>
      <c r="V34" s="67" t="s">
        <v>354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348</v>
      </c>
      <c r="C35" s="65" t="s">
        <v>341</v>
      </c>
      <c r="D35" s="65" t="s">
        <v>332</v>
      </c>
      <c r="E35" s="65" t="s">
        <v>329</v>
      </c>
      <c r="F35" s="65" t="s">
        <v>345</v>
      </c>
      <c r="H35" s="65"/>
      <c r="I35" s="65" t="s">
        <v>297</v>
      </c>
      <c r="J35" s="65" t="s">
        <v>341</v>
      </c>
      <c r="K35" s="65" t="s">
        <v>281</v>
      </c>
      <c r="L35" s="65" t="s">
        <v>286</v>
      </c>
      <c r="M35" s="65" t="s">
        <v>343</v>
      </c>
      <c r="O35" s="65"/>
      <c r="P35" s="65" t="s">
        <v>348</v>
      </c>
      <c r="Q35" s="65" t="s">
        <v>277</v>
      </c>
      <c r="R35" s="65" t="s">
        <v>355</v>
      </c>
      <c r="S35" s="65" t="s">
        <v>329</v>
      </c>
      <c r="T35" s="65" t="s">
        <v>333</v>
      </c>
      <c r="V35" s="65"/>
      <c r="W35" s="65" t="s">
        <v>356</v>
      </c>
      <c r="X35" s="65" t="s">
        <v>277</v>
      </c>
      <c r="Y35" s="65" t="s">
        <v>281</v>
      </c>
      <c r="Z35" s="65" t="s">
        <v>329</v>
      </c>
      <c r="AA35" s="65" t="s">
        <v>333</v>
      </c>
      <c r="AC35" s="65"/>
      <c r="AD35" s="65" t="s">
        <v>297</v>
      </c>
      <c r="AE35" s="65" t="s">
        <v>277</v>
      </c>
      <c r="AF35" s="65" t="s">
        <v>332</v>
      </c>
      <c r="AG35" s="65" t="s">
        <v>357</v>
      </c>
      <c r="AH35" s="65" t="s">
        <v>345</v>
      </c>
      <c r="AJ35" s="65"/>
      <c r="AK35" s="65" t="s">
        <v>331</v>
      </c>
      <c r="AL35" s="65" t="s">
        <v>277</v>
      </c>
      <c r="AM35" s="65" t="s">
        <v>281</v>
      </c>
      <c r="AN35" s="65" t="s">
        <v>358</v>
      </c>
      <c r="AO35" s="65" t="s">
        <v>298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464.69427000000002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1175.68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5786.2313999999997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2812.9101999999998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95.728809999999996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116.98934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291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359</v>
      </c>
      <c r="W44" s="67"/>
      <c r="X44" s="67"/>
      <c r="Y44" s="67"/>
      <c r="Z44" s="67"/>
      <c r="AA44" s="67"/>
      <c r="AC44" s="67" t="s">
        <v>302</v>
      </c>
      <c r="AD44" s="67"/>
      <c r="AE44" s="67"/>
      <c r="AF44" s="67"/>
      <c r="AG44" s="67"/>
      <c r="AH44" s="67"/>
      <c r="AJ44" s="67" t="s">
        <v>360</v>
      </c>
      <c r="AK44" s="67"/>
      <c r="AL44" s="67"/>
      <c r="AM44" s="67"/>
      <c r="AN44" s="67"/>
      <c r="AO44" s="67"/>
      <c r="AQ44" s="67" t="s">
        <v>361</v>
      </c>
      <c r="AR44" s="67"/>
      <c r="AS44" s="67"/>
      <c r="AT44" s="67"/>
      <c r="AU44" s="67"/>
      <c r="AV44" s="67"/>
      <c r="AX44" s="67" t="s">
        <v>362</v>
      </c>
      <c r="AY44" s="67"/>
      <c r="AZ44" s="67"/>
      <c r="BA44" s="67"/>
      <c r="BB44" s="67"/>
      <c r="BC44" s="67"/>
      <c r="BE44" s="67" t="s">
        <v>287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330</v>
      </c>
      <c r="C45" s="65" t="s">
        <v>277</v>
      </c>
      <c r="D45" s="65" t="s">
        <v>347</v>
      </c>
      <c r="E45" s="65" t="s">
        <v>358</v>
      </c>
      <c r="F45" s="65" t="s">
        <v>298</v>
      </c>
      <c r="H45" s="65"/>
      <c r="I45" s="65" t="s">
        <v>356</v>
      </c>
      <c r="J45" s="65" t="s">
        <v>319</v>
      </c>
      <c r="K45" s="65" t="s">
        <v>281</v>
      </c>
      <c r="L45" s="65" t="s">
        <v>329</v>
      </c>
      <c r="M45" s="65" t="s">
        <v>298</v>
      </c>
      <c r="O45" s="65"/>
      <c r="P45" s="65" t="s">
        <v>356</v>
      </c>
      <c r="Q45" s="65" t="s">
        <v>277</v>
      </c>
      <c r="R45" s="65" t="s">
        <v>327</v>
      </c>
      <c r="S45" s="65" t="s">
        <v>358</v>
      </c>
      <c r="T45" s="65" t="s">
        <v>298</v>
      </c>
      <c r="V45" s="65"/>
      <c r="W45" s="65" t="s">
        <v>297</v>
      </c>
      <c r="X45" s="65" t="s">
        <v>363</v>
      </c>
      <c r="Y45" s="65" t="s">
        <v>349</v>
      </c>
      <c r="Z45" s="65" t="s">
        <v>328</v>
      </c>
      <c r="AA45" s="65" t="s">
        <v>298</v>
      </c>
      <c r="AC45" s="65"/>
      <c r="AD45" s="65" t="s">
        <v>348</v>
      </c>
      <c r="AE45" s="65" t="s">
        <v>277</v>
      </c>
      <c r="AF45" s="65" t="s">
        <v>332</v>
      </c>
      <c r="AG45" s="65" t="s">
        <v>286</v>
      </c>
      <c r="AH45" s="65" t="s">
        <v>343</v>
      </c>
      <c r="AJ45" s="65"/>
      <c r="AK45" s="65" t="s">
        <v>297</v>
      </c>
      <c r="AL45" s="65" t="s">
        <v>277</v>
      </c>
      <c r="AM45" s="65" t="s">
        <v>347</v>
      </c>
      <c r="AN45" s="65" t="s">
        <v>328</v>
      </c>
      <c r="AO45" s="65" t="s">
        <v>298</v>
      </c>
      <c r="AQ45" s="65"/>
      <c r="AR45" s="65" t="s">
        <v>364</v>
      </c>
      <c r="AS45" s="65" t="s">
        <v>363</v>
      </c>
      <c r="AT45" s="65" t="s">
        <v>327</v>
      </c>
      <c r="AU45" s="65" t="s">
        <v>286</v>
      </c>
      <c r="AV45" s="65" t="s">
        <v>298</v>
      </c>
      <c r="AX45" s="65"/>
      <c r="AY45" s="65" t="s">
        <v>297</v>
      </c>
      <c r="AZ45" s="65" t="s">
        <v>277</v>
      </c>
      <c r="BA45" s="65" t="s">
        <v>281</v>
      </c>
      <c r="BB45" s="65" t="s">
        <v>286</v>
      </c>
      <c r="BC45" s="65" t="s">
        <v>298</v>
      </c>
      <c r="BE45" s="65"/>
      <c r="BF45" s="65" t="s">
        <v>297</v>
      </c>
      <c r="BG45" s="65" t="s">
        <v>363</v>
      </c>
      <c r="BH45" s="65" t="s">
        <v>281</v>
      </c>
      <c r="BI45" s="65" t="s">
        <v>286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13.535435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11.204060999999999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1225.7456999999999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9.6163100000000001E-2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4.5941190000000001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224.61693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84.050619999999995</v>
      </c>
      <c r="AX46" s="65" t="s">
        <v>292</v>
      </c>
      <c r="AY46" s="65"/>
      <c r="AZ46" s="65"/>
      <c r="BA46" s="65"/>
      <c r="BB46" s="65"/>
      <c r="BC46" s="65"/>
      <c r="BE46" s="65" t="s">
        <v>303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365</v>
      </c>
      <c r="B2" s="61" t="s">
        <v>366</v>
      </c>
      <c r="C2" s="61" t="s">
        <v>293</v>
      </c>
      <c r="D2" s="61">
        <v>64</v>
      </c>
      <c r="E2" s="61">
        <v>1850.0316</v>
      </c>
      <c r="F2" s="61">
        <v>332.62466000000001</v>
      </c>
      <c r="G2" s="61">
        <v>26.252303999999999</v>
      </c>
      <c r="H2" s="61">
        <v>15.942014</v>
      </c>
      <c r="I2" s="61">
        <v>10.31029</v>
      </c>
      <c r="J2" s="61">
        <v>62.996326000000003</v>
      </c>
      <c r="K2" s="61">
        <v>40.308371999999999</v>
      </c>
      <c r="L2" s="61">
        <v>22.687956</v>
      </c>
      <c r="M2" s="61">
        <v>25.361840999999998</v>
      </c>
      <c r="N2" s="61">
        <v>2.9721006999999999</v>
      </c>
      <c r="O2" s="61">
        <v>13.834975999999999</v>
      </c>
      <c r="P2" s="61">
        <v>648.73846000000003</v>
      </c>
      <c r="Q2" s="61">
        <v>25.317596000000002</v>
      </c>
      <c r="R2" s="61">
        <v>513.33923000000004</v>
      </c>
      <c r="S2" s="61">
        <v>58.737160000000003</v>
      </c>
      <c r="T2" s="61">
        <v>5455.2250000000004</v>
      </c>
      <c r="U2" s="61">
        <v>2.1553966999999998</v>
      </c>
      <c r="V2" s="61">
        <v>16.49155</v>
      </c>
      <c r="W2" s="61">
        <v>202.30198999999999</v>
      </c>
      <c r="X2" s="61">
        <v>69.240359999999995</v>
      </c>
      <c r="Y2" s="61">
        <v>1.5392401</v>
      </c>
      <c r="Z2" s="61">
        <v>1.0797563999999999</v>
      </c>
      <c r="AA2" s="61">
        <v>15.091742</v>
      </c>
      <c r="AB2" s="61">
        <v>1.6150095</v>
      </c>
      <c r="AC2" s="61">
        <v>549.23829999999998</v>
      </c>
      <c r="AD2" s="61">
        <v>8.3061910000000001</v>
      </c>
      <c r="AE2" s="61">
        <v>1.9357152</v>
      </c>
      <c r="AF2" s="61">
        <v>0.51498513999999995</v>
      </c>
      <c r="AG2" s="61">
        <v>464.69427000000002</v>
      </c>
      <c r="AH2" s="61">
        <v>246.72132999999999</v>
      </c>
      <c r="AI2" s="61">
        <v>217.97296</v>
      </c>
      <c r="AJ2" s="61">
        <v>1175.68</v>
      </c>
      <c r="AK2" s="61">
        <v>5786.2313999999997</v>
      </c>
      <c r="AL2" s="61">
        <v>95.728809999999996</v>
      </c>
      <c r="AM2" s="61">
        <v>2812.9101999999998</v>
      </c>
      <c r="AN2" s="61">
        <v>116.98934</v>
      </c>
      <c r="AO2" s="61">
        <v>13.535435</v>
      </c>
      <c r="AP2" s="61">
        <v>10.397627</v>
      </c>
      <c r="AQ2" s="61">
        <v>3.1378078</v>
      </c>
      <c r="AR2" s="61">
        <v>11.204060999999999</v>
      </c>
      <c r="AS2" s="61">
        <v>1225.7456999999999</v>
      </c>
      <c r="AT2" s="61">
        <v>9.6163100000000001E-2</v>
      </c>
      <c r="AU2" s="61">
        <v>4.5941190000000001</v>
      </c>
      <c r="AV2" s="61">
        <v>224.61693</v>
      </c>
      <c r="AW2" s="61">
        <v>84.050619999999995</v>
      </c>
      <c r="AX2" s="61">
        <v>4.5918077000000002E-2</v>
      </c>
      <c r="AY2" s="61">
        <v>0.83597840000000001</v>
      </c>
      <c r="AZ2" s="61">
        <v>218.98596000000001</v>
      </c>
      <c r="BA2" s="61">
        <v>25.677644999999998</v>
      </c>
      <c r="BB2" s="61">
        <v>6.935333</v>
      </c>
      <c r="BC2" s="61">
        <v>8.1934950000000004</v>
      </c>
      <c r="BD2" s="61">
        <v>10.545176</v>
      </c>
      <c r="BE2" s="61">
        <v>0.71056249999999999</v>
      </c>
      <c r="BF2" s="61">
        <v>4.6108302999999999</v>
      </c>
      <c r="BG2" s="61">
        <v>1.1518281E-3</v>
      </c>
      <c r="BH2" s="61">
        <v>5.7720469999999998E-3</v>
      </c>
      <c r="BI2" s="61">
        <v>4.7673890000000003E-3</v>
      </c>
      <c r="BJ2" s="61">
        <v>3.1981160000000002E-2</v>
      </c>
      <c r="BK2" s="61">
        <v>8.8602166000000004E-5</v>
      </c>
      <c r="BL2" s="61">
        <v>0.38802966</v>
      </c>
      <c r="BM2" s="61">
        <v>5.0620846999999998</v>
      </c>
      <c r="BN2" s="61">
        <v>1.7005321</v>
      </c>
      <c r="BO2" s="61">
        <v>79.386160000000004</v>
      </c>
      <c r="BP2" s="61">
        <v>15.694144</v>
      </c>
      <c r="BQ2" s="61">
        <v>25.530705999999999</v>
      </c>
      <c r="BR2" s="61">
        <v>87.618979999999993</v>
      </c>
      <c r="BS2" s="61">
        <v>21.280066999999999</v>
      </c>
      <c r="BT2" s="61">
        <v>20.509962000000002</v>
      </c>
      <c r="BU2" s="61">
        <v>1.3129998E-2</v>
      </c>
      <c r="BV2" s="61">
        <v>2.362388E-2</v>
      </c>
      <c r="BW2" s="61">
        <v>1.2970090000000001</v>
      </c>
      <c r="BX2" s="61">
        <v>1.4858306999999999</v>
      </c>
      <c r="BY2" s="61">
        <v>7.3969155999999994E-2</v>
      </c>
      <c r="BZ2" s="61">
        <v>2.6998840000000001E-4</v>
      </c>
      <c r="CA2" s="61">
        <v>0.69401159999999995</v>
      </c>
      <c r="CB2" s="61">
        <v>1.4155865E-2</v>
      </c>
      <c r="CC2" s="61">
        <v>8.2808160000000006E-2</v>
      </c>
      <c r="CD2" s="61">
        <v>1.3305629999999999</v>
      </c>
      <c r="CE2" s="61">
        <v>3.6852594000000002E-2</v>
      </c>
      <c r="CF2" s="61">
        <v>0.11480543999999999</v>
      </c>
      <c r="CG2" s="61">
        <v>0</v>
      </c>
      <c r="CH2" s="61">
        <v>1.4409524E-2</v>
      </c>
      <c r="CI2" s="61">
        <v>7.7246405000000002E-8</v>
      </c>
      <c r="CJ2" s="61">
        <v>2.9786722999999999</v>
      </c>
      <c r="CK2" s="61">
        <v>9.8581659999999998E-3</v>
      </c>
      <c r="CL2" s="61">
        <v>0.36222305999999999</v>
      </c>
      <c r="CM2" s="61">
        <v>4.7304974</v>
      </c>
      <c r="CN2" s="61">
        <v>2315.0527000000002</v>
      </c>
      <c r="CO2" s="61">
        <v>4079.6824000000001</v>
      </c>
      <c r="CP2" s="61">
        <v>2111.2730000000001</v>
      </c>
      <c r="CQ2" s="61">
        <v>857.28629999999998</v>
      </c>
      <c r="CR2" s="61">
        <v>478.46929999999998</v>
      </c>
      <c r="CS2" s="61">
        <v>475.10629999999998</v>
      </c>
      <c r="CT2" s="61">
        <v>2311.5522000000001</v>
      </c>
      <c r="CU2" s="61">
        <v>1330.636</v>
      </c>
      <c r="CV2" s="61">
        <v>1507.2382</v>
      </c>
      <c r="CW2" s="61">
        <v>1422.4580000000001</v>
      </c>
      <c r="CX2" s="61">
        <v>435.96674000000002</v>
      </c>
      <c r="CY2" s="61">
        <v>3089.7375000000002</v>
      </c>
      <c r="CZ2" s="61">
        <v>1290.4041999999999</v>
      </c>
      <c r="DA2" s="61">
        <v>3478.8791999999999</v>
      </c>
      <c r="DB2" s="61">
        <v>3478.22</v>
      </c>
      <c r="DC2" s="61">
        <v>4678.6130000000003</v>
      </c>
      <c r="DD2" s="61">
        <v>7347.2323999999999</v>
      </c>
      <c r="DE2" s="61">
        <v>1448.7521999999999</v>
      </c>
      <c r="DF2" s="61">
        <v>3850.1958</v>
      </c>
      <c r="DG2" s="61">
        <v>1693.0835</v>
      </c>
      <c r="DH2" s="61">
        <v>131.36813000000001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25.677644999999998</v>
      </c>
      <c r="B6">
        <f>BB2</f>
        <v>6.935333</v>
      </c>
      <c r="C6">
        <f>BC2</f>
        <v>8.1934950000000004</v>
      </c>
      <c r="D6">
        <f>BD2</f>
        <v>10.545176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20991</v>
      </c>
      <c r="C2" s="56">
        <f ca="1">YEAR(TODAY())-YEAR(B2)+IF(TODAY()&gt;=DATE(YEAR(TODAY()),MONTH(B2),DAY(B2)),0,-1)</f>
        <v>64</v>
      </c>
      <c r="E2" s="52">
        <v>166.6</v>
      </c>
      <c r="F2" s="53" t="s">
        <v>275</v>
      </c>
      <c r="G2" s="52">
        <v>64.8</v>
      </c>
      <c r="H2" s="51" t="s">
        <v>40</v>
      </c>
      <c r="I2" s="72">
        <f>ROUND(G3/E3^2,1)</f>
        <v>23.3</v>
      </c>
    </row>
    <row r="3" spans="1:9" x14ac:dyDescent="0.3">
      <c r="E3" s="51">
        <f>E2/100</f>
        <v>1.6659999999999999</v>
      </c>
      <c r="F3" s="51" t="s">
        <v>39</v>
      </c>
      <c r="G3" s="51">
        <f>G2</f>
        <v>64.8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김태원, ID : H1310155)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09:17:26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44419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166.6</v>
      </c>
      <c r="L12" s="124"/>
      <c r="M12" s="117">
        <f>'개인정보 및 신체계측 입력'!G2</f>
        <v>64.8</v>
      </c>
      <c r="N12" s="118"/>
      <c r="O12" s="113" t="s">
        <v>270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김태원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78.844999999999999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6.2229999999999999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14.933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10.8</v>
      </c>
      <c r="L72" s="36" t="s">
        <v>52</v>
      </c>
      <c r="M72" s="36">
        <f>ROUND('DRIs DATA'!K8,1)</f>
        <v>11.5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68.45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137.43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69.239999999999995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107.67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58.09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385.75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135.35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2021-11-11T00:58:57Z</dcterms:modified>
</cp:coreProperties>
</file>