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<sst xmlns="http://schemas.openxmlformats.org/spreadsheetml/2006/main" count="692" uniqueCount="340">
  <si>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</si>
  <si>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</si>
  <si>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</si>
  <si>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</si>
  <si>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</si>
  <si>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</si>
  <si>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</si>
  <si>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</si>
  <si>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</si>
  <si>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</si>
  <si>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</si>
  <si>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</si>
  <si>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</si>
  <si>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</si>
  <si>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</si>
  <si>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</si>
  <si>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</si>
  <si>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</si>
  <si>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</si>
  <si>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</si>
  <si>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</si>
  <si>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</si>
  <si>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</si>
  <si>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</si>
  <si>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</si>
  <si>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</si>
  <si>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</si>
  <si>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</si>
  <si>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</si>
  <si>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</si>
  <si>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</si>
  <si>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</si>
  <si>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</si>
  <si>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</si>
  <si>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</si>
  <si>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</si>
  <si>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</si>
  <si>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</si>
  <si>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</si>
  <si>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</si>
  <si>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</si>
  <si>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</si>
  <si>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</si>
  <si>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</si>
  <si>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</si>
  <si>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</si>
  <si>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</si>
  <si>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</si>
  <si>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</si>
  <si>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</si>
  <si>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</si>
  <si>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</si>
  <si>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</si>
  <si>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</si>
  <si>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</si>
  <si>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</si>
  <si>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</si>
  <si>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</si>
  <si>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</si>
  <si>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</si>
  <si>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</si>
  <si>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</si>
  <si>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</si>
  <si>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</si>
  <si>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</si>
  <si>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</si>
  <si>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</si>
  <si>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</si>
  <si>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</si>
  <si>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</si>
  <si>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</si>
  <si>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</si>
  <si>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</si>
  <si>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</si>
  <si>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</si>
  <si>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</si>
  <si>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</si>
  <si>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</si>
  <si>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</si>
  <si>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</si>
  <si>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</si>
  <si>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</si>
  <si>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</si>
  <si>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</si>
  <si>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</si>
  <si>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</si>
  <si>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</si>
  <si>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</si>
  <si>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</si>
  <si>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</si>
  <si>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</si>
  <si>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</si>
  <si>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</si>
  <si>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</si>
  <si>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</si>
  <si>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</si>
  <si>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</si>
  <si>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</si>
  <si>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</si>
  <si>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</si>
  <si>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</si>
  <si>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</si>
  <si>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</si>
  <si>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</si>
  <si>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</si>
  <si>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</si>
  <si>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</si>
  <si>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</si>
  <si>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</si>
  <si>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</si>
  <si>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</si>
  <si>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</si>
  <si>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</si>
  <si>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</si>
  <si>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</si>
  <si>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</si>
  <si>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</si>
  <si>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</si>
  <si>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</si>
  <si>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</si>
  <si>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</si>
  <si>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</si>
  <si>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</si>
  <si>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</si>
  <si>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</si>
  <si>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</si>
  <si>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</si>
  <si>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</si>
  <si>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</si>
  <si>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</si>
  <si>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</si>
  <si>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</si>
  <si>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</si>
  <si>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</si>
  <si>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</si>
  <si>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</si>
  <si>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</si>
  <si>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</si>
  <si>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</si>
  <si>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</si>
  <si>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</si>
  <si>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</si>
  <si>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</si>
  <si>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</si>
  <si>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</si>
  <si>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</si>
  <si>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</si>
  <si>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</si>
  <si>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</si>
  <si>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</si>
  <si>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</si>
  <si>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</si>
  <si>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</si>
  <si>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</si>
  <si>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</si>
  <si>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</si>
  <si>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</si>
  <si>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</si>
  <si>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</si>
  <si>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</si>
  <si>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</si>
  <si>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</si>
  <si>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</si>
  <si>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</si>
  <si>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</si>
  <si>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</si>
  <si>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</si>
  <si>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</si>
  <si>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</si>
  <si>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</si>
  <si>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</si>
  <si>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</si>
  <si>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</si>
  <si>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</si>
  <si>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</si>
  <si>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</si>
  <si>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</si>
  <si>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</si>
  <si>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</si>
  <si>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</si>
  <si>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</si>
  <si>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</si>
  <si>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</si>
  <si>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</si>
  <si>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</si>
  <si>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</si>
  <si>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</si>
  <si>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</si>
  <si>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</si>
  <si>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</si>
  <si>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</si>
  <si>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</si>
  <si>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</si>
  <si>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</si>
  <si>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</si>
  <si>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</si>
  <si>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</si>
  <si>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</si>
  <si>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</si>
  <si>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</si>
  <si>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</si>
  <si>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</si>
  <si>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</si>
  <si>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</si>
  <si>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</si>
  <si>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</si>
  <si>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</si>
  <si>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</si>
  <si>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</si>
  <si>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</si>
  <si>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</si>
  <si>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</si>
  <si>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</si>
  <si>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</si>
  <si>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</si>
  <si>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</si>
  <si>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</si>
  <si>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</si>
  <si>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</si>
  <si>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</si>
  <si>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</si>
  <si>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</si>
  <si>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</si>
  <si>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</si>
  <si>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</si>
  <si>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</si>
  <si>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</si>
  <si>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</si>
  <si>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</si>
  <si>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</si>
  <si>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</si>
  <si>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</si>
  <si>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</si>
  <si>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</si>
  <si>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</si>
  <si>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</si>
  <si>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</si>
  <si>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</si>
  <si>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</si>
  <si>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</si>
  <si>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</si>
  <si>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</si>
  <si>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</si>
  <si>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</si>
  <si>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</si>
  <si>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</si>
  <si>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</si>
  <si>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</si>
  <si>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</si>
  <si>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</si>
  <si>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</si>
  <si>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</si>
  <si>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</si>
  <si>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</si>
  <si>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</si>
  <si>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</si>
  <si>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</si>
  <si>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</si>
  <si>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</si>
  <si>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</si>
  <si>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</si>
  <si>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</si>
  <si>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</si>
  <si>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</si>
  <si>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</si>
  <si>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</si>
  <si>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</si>
  <si>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</si>
  <si>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</si>
  <si>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</si>
  <si>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</si>
  <si>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</si>
  <si>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</si>
  <si>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</si>
  <si>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</si>
  <si>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</si>
  <si>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</si>
  <si>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</si>
  <si>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</si>
  <si>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</si>
  <si>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</si>
  <si>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</si>
  <si>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</si>
  <si>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</si>
  <si>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</si>
  <si>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</si>
  <si>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</si>
  <si>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</si>
  <si>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</si>
  <si>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</si>
  <si>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</si>
  <si>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</si>
  <si>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</si>
  <si>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</si>
  <si>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</si>
  <si>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</si>
  <si>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</si>
  <si>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</si>
  <si>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</si>
  <si>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</si>
  <si>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</si>
  <si>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</si>
  <si>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</si>
  <si>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</si>
  <si>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</si>
  <si>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</si>
  <si>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</si>
  <si>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</si>
  <si>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</si>
  <si>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</si>
  <si>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</si>
  <si>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</si>
  <si>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</si>
  <si>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</si>
  <si>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</si>
  <si>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</si>
  <si>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</si>
  <si>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</si>
  <si>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</si>
  <si>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</si>
  <si>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</si>
  <si>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</si>
  <si>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</si>
  <si>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</si>
  <si>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</si>
  <si>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</si>
  <si>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</si>
  <si>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</si>
  <si>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</si>
  <si>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</si>
  <si>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</si>
  <si>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</si>
  <si>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</si>
  <si>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</si>
  <si>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</si>
  <si>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</si>
  <si>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서성일, ID : H1310160)</t>
  </si>
  <si>
    <t>2021년 11월 11일 09:20:04</t>
  </si>
  <si>
    <t>H1310160</t>
  </si>
  <si>
    <t>서성일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</si>
</sst>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49.005077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0.85697330000000005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0.69857550000000002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845.33510000000001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1725.6667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37.723587000000002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43.328505999999997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8.9552910000000008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332.04113999999998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2.4232185999999999E-2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3.5400936999999999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13.710514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84.494540000000001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80.007416000000006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4.3010000000000002</c:v>
                </c:pt>
                <c:pt idx="1">
                  <c:v>7.7130000000000001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4.0074405999999998</c:v>
                </c:pt>
                <c:pt idx="1">
                  <c:v>4.6874609999999999</c:v>
                </c:pt>
                <c:pt idx="2">
                  <c:v>4.3521099999999997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233.71870000000001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8.5466309999999996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83.524000000000001</c:v>
                </c:pt>
                <c:pt idx="1">
                  <c:v>4.9619999999999997</c:v>
                </c:pt>
                <c:pt idx="2">
                  <c:v>11.513999999999999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1851.5238999999999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39.102356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185.4624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0.65783506999999997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2788.9609999999998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7.7020134999999996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0.9721881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104.60778999999999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0.72415090000000004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10.443695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0.9721881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305.33789999999999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3.5322811999999999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서성일, ID : H1310160)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09:20:04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1851.5238999999999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49.005077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13.710514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83.524000000000001</v>
      </c>
      <c r="G8" s="59">
        <f>'DRIs DATA 입력'!G8</f>
        <v>4.9619999999999997</v>
      </c>
      <c r="H8" s="59">
        <f>'DRIs DATA 입력'!H8</f>
        <v>11.513999999999999</v>
      </c>
      <c r="I8" s="46"/>
      <c r="J8" s="59" t="s">
        <v>215</v>
      </c>
      <c r="K8" s="59">
        <f>'DRIs DATA 입력'!K8</f>
        <v>4.3010000000000002</v>
      </c>
      <c r="L8" s="59">
        <f>'DRIs DATA 입력'!L8</f>
        <v>7.7130000000000001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233.71870000000001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8.5466309999999996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0.65783506999999997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104.60778999999999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39.102356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1.1922991999999999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0.72415090000000004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10.443695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0.9721881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305.33789999999999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3.5322811999999999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0.85697330000000005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0.69857550000000002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185.4624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845.33510000000001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2788.9609999999998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1725.6667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37.723587000000002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43.328505999999997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7.7020134999999996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8.9552910000000008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332.04113999999998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2.4232185999999999E-2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3.5400936999999999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84.494540000000001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80.007416000000006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1851.5238999999999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50</v>
      </c>
      <c r="P6" s="65">
        <v>60</v>
      </c>
      <c r="Q6" s="65">
        <v>0</v>
      </c>
      <c r="R6" s="65">
        <v>0</v>
      </c>
      <c r="S6" s="65">
        <v>49.005077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13.710514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83.524000000000001</v>
      </c>
      <c r="G8" s="65">
        <v>4.9619999999999997</v>
      </c>
      <c r="H8" s="65">
        <v>11.513999999999999</v>
      </c>
      <c r="J8" s="65" t="s">
        <v>296</v>
      </c>
      <c r="K8" s="65">
        <v>4.3010000000000002</v>
      </c>
      <c r="L8" s="65">
        <v>7.7130000000000001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233.71870000000001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8.5466309999999996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0.65783506999999997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104.60778999999999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39.102356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1.1922991999999999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0.72415090000000004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10.443695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0.9721881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305.33789999999999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3.5322811999999999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0.85697330000000005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0.69857550000000002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185.4624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845.33510000000001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2788.9609999999998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1725.6667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37.723587000000002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43.328505999999997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7.7020134999999996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8.9552910000000008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332.04113999999998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2.4232185999999999E-2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3.5400936999999999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84.494540000000001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80.007416000000006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64</v>
      </c>
      <c r="E2" s="61">
        <v>1851.5238999999999</v>
      </c>
      <c r="F2" s="61">
        <v>355.49896000000001</v>
      </c>
      <c r="G2" s="61">
        <v>21.120018000000002</v>
      </c>
      <c r="H2" s="61">
        <v>11.261544000000001</v>
      </c>
      <c r="I2" s="61">
        <v>9.8584750000000003</v>
      </c>
      <c r="J2" s="61">
        <v>49.005077</v>
      </c>
      <c r="K2" s="61">
        <v>33.468269999999997</v>
      </c>
      <c r="L2" s="61">
        <v>15.536809</v>
      </c>
      <c r="M2" s="61">
        <v>13.710514</v>
      </c>
      <c r="N2" s="61">
        <v>0.9620206</v>
      </c>
      <c r="O2" s="61">
        <v>5.6806374000000002</v>
      </c>
      <c r="P2" s="61">
        <v>346.91318000000001</v>
      </c>
      <c r="Q2" s="61">
        <v>12.727911000000001</v>
      </c>
      <c r="R2" s="61">
        <v>233.71870000000001</v>
      </c>
      <c r="S2" s="61">
        <v>26.795266999999999</v>
      </c>
      <c r="T2" s="61">
        <v>2483.0817999999999</v>
      </c>
      <c r="U2" s="61">
        <v>0.65783506999999997</v>
      </c>
      <c r="V2" s="61">
        <v>8.5466309999999996</v>
      </c>
      <c r="W2" s="61">
        <v>104.60778999999999</v>
      </c>
      <c r="X2" s="61">
        <v>39.102356</v>
      </c>
      <c r="Y2" s="61">
        <v>1.1922991999999999</v>
      </c>
      <c r="Z2" s="61">
        <v>0.72415090000000004</v>
      </c>
      <c r="AA2" s="61">
        <v>10.443695</v>
      </c>
      <c r="AB2" s="61">
        <v>0.9721881</v>
      </c>
      <c r="AC2" s="61">
        <v>305.33789999999999</v>
      </c>
      <c r="AD2" s="61">
        <v>3.5322811999999999</v>
      </c>
      <c r="AE2" s="61">
        <v>0.85697330000000005</v>
      </c>
      <c r="AF2" s="61">
        <v>0.69857550000000002</v>
      </c>
      <c r="AG2" s="61">
        <v>185.4624</v>
      </c>
      <c r="AH2" s="61">
        <v>119.9546</v>
      </c>
      <c r="AI2" s="61">
        <v>65.507805000000005</v>
      </c>
      <c r="AJ2" s="61">
        <v>845.33510000000001</v>
      </c>
      <c r="AK2" s="61">
        <v>2788.9609999999998</v>
      </c>
      <c r="AL2" s="61">
        <v>37.723587000000002</v>
      </c>
      <c r="AM2" s="61">
        <v>1725.6667</v>
      </c>
      <c r="AN2" s="61">
        <v>43.328505999999997</v>
      </c>
      <c r="AO2" s="61">
        <v>7.7020134999999996</v>
      </c>
      <c r="AP2" s="61">
        <v>5.5471640000000004</v>
      </c>
      <c r="AQ2" s="61">
        <v>2.1548495000000001</v>
      </c>
      <c r="AR2" s="61">
        <v>8.9552910000000008</v>
      </c>
      <c r="AS2" s="61">
        <v>332.04113999999998</v>
      </c>
      <c r="AT2" s="61">
        <v>2.4232185999999999E-2</v>
      </c>
      <c r="AU2" s="61">
        <v>3.5400936999999999</v>
      </c>
      <c r="AV2" s="61">
        <v>84.494540000000001</v>
      </c>
      <c r="AW2" s="61">
        <v>80.007416000000006</v>
      </c>
      <c r="AX2" s="61">
        <v>5.1833270000000001E-2</v>
      </c>
      <c r="AY2" s="61">
        <v>0.70547724000000001</v>
      </c>
      <c r="AZ2" s="61">
        <v>116.469025</v>
      </c>
      <c r="BA2" s="61">
        <v>13.0511</v>
      </c>
      <c r="BB2" s="61">
        <v>4.0074405999999998</v>
      </c>
      <c r="BC2" s="61">
        <v>4.6874609999999999</v>
      </c>
      <c r="BD2" s="61">
        <v>4.3521099999999997</v>
      </c>
      <c r="BE2" s="61">
        <v>0.23158372999999999</v>
      </c>
      <c r="BF2" s="61">
        <v>1.4759891999999999</v>
      </c>
      <c r="BG2" s="61">
        <v>0</v>
      </c>
      <c r="BH2" s="61">
        <v>1.1226248E-4</v>
      </c>
      <c r="BI2" s="61">
        <v>5.8113282999999998E-4</v>
      </c>
      <c r="BJ2" s="61">
        <v>1.1287545E-2</v>
      </c>
      <c r="BK2" s="61">
        <v>0</v>
      </c>
      <c r="BL2" s="61">
        <v>0.14418481</v>
      </c>
      <c r="BM2" s="61">
        <v>1.8686676</v>
      </c>
      <c r="BN2" s="61">
        <v>0.65358335000000001</v>
      </c>
      <c r="BO2" s="61">
        <v>33.569873999999999</v>
      </c>
      <c r="BP2" s="61">
        <v>5.7992559999999997</v>
      </c>
      <c r="BQ2" s="61">
        <v>10.255273000000001</v>
      </c>
      <c r="BR2" s="61">
        <v>36.023670000000003</v>
      </c>
      <c r="BS2" s="61">
        <v>15.460940000000001</v>
      </c>
      <c r="BT2" s="61">
        <v>7.9534682999999999</v>
      </c>
      <c r="BU2" s="61">
        <v>2.6721493000000001E-3</v>
      </c>
      <c r="BV2" s="61">
        <v>5.202646E-3</v>
      </c>
      <c r="BW2" s="61">
        <v>0.49055314</v>
      </c>
      <c r="BX2" s="61">
        <v>0.60498410000000002</v>
      </c>
      <c r="BY2" s="61">
        <v>4.6851244E-2</v>
      </c>
      <c r="BZ2" s="61">
        <v>1.7357395E-4</v>
      </c>
      <c r="CA2" s="61">
        <v>0.30361630000000001</v>
      </c>
      <c r="CB2" s="61">
        <v>1.0455279E-3</v>
      </c>
      <c r="CC2" s="61">
        <v>5.5595922999999998E-2</v>
      </c>
      <c r="CD2" s="61">
        <v>0.38087112000000001</v>
      </c>
      <c r="CE2" s="61">
        <v>1.2482861E-2</v>
      </c>
      <c r="CF2" s="61">
        <v>1.0100109499999999E-2</v>
      </c>
      <c r="CG2" s="61">
        <v>0</v>
      </c>
      <c r="CH2" s="61">
        <v>3.0387959999999999E-3</v>
      </c>
      <c r="CI2" s="61">
        <v>1.9428639999999999E-7</v>
      </c>
      <c r="CJ2" s="61">
        <v>0.88554630000000001</v>
      </c>
      <c r="CK2" s="61">
        <v>3.2639701000000002E-3</v>
      </c>
      <c r="CL2" s="61">
        <v>0.14172410999999999</v>
      </c>
      <c r="CM2" s="61">
        <v>1.7590821000000001</v>
      </c>
      <c r="CN2" s="61">
        <v>2089.5001999999999</v>
      </c>
      <c r="CO2" s="61">
        <v>3471.721</v>
      </c>
      <c r="CP2" s="61">
        <v>1156.0376000000001</v>
      </c>
      <c r="CQ2" s="61">
        <v>599.89779999999996</v>
      </c>
      <c r="CR2" s="61">
        <v>351.5351</v>
      </c>
      <c r="CS2" s="61">
        <v>566.31835999999998</v>
      </c>
      <c r="CT2" s="61">
        <v>1972.4358999999999</v>
      </c>
      <c r="CU2" s="61">
        <v>884.35640000000001</v>
      </c>
      <c r="CV2" s="61">
        <v>1890.7544</v>
      </c>
      <c r="CW2" s="61">
        <v>879.53925000000004</v>
      </c>
      <c r="CX2" s="61">
        <v>285.85599999999999</v>
      </c>
      <c r="CY2" s="61">
        <v>2992.9162999999999</v>
      </c>
      <c r="CZ2" s="61">
        <v>963.84659999999997</v>
      </c>
      <c r="DA2" s="61">
        <v>2829.1752999999999</v>
      </c>
      <c r="DB2" s="61">
        <v>3252.8843000000002</v>
      </c>
      <c r="DC2" s="61">
        <v>3444.8499000000002</v>
      </c>
      <c r="DD2" s="61">
        <v>5073.9146000000001</v>
      </c>
      <c r="DE2" s="61">
        <v>823.48334</v>
      </c>
      <c r="DF2" s="61">
        <v>3956.4191999999998</v>
      </c>
      <c r="DG2" s="61">
        <v>1141.9777999999999</v>
      </c>
      <c r="DH2" s="61">
        <v>35.509079999999997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13.0511</v>
      </c>
      <c r="B6">
        <f>BB2</f>
        <v>4.0074405999999998</v>
      </c>
      <c r="C6">
        <f>BC2</f>
        <v>4.6874609999999999</v>
      </c>
      <c r="D6">
        <f>BD2</f>
        <v>4.3521099999999997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20878</v>
      </c>
      <c r="C2" s="56">
        <f ca="1">YEAR(TODAY())-YEAR(B2)+IF(TODAY()&gt;=DATE(YEAR(TODAY()),MONTH(B2),DAY(B2)),0,-1)</f>
        <v>64</v>
      </c>
      <c r="E2" s="52">
        <v>170.5</v>
      </c>
      <c r="F2" s="53" t="s">
        <v>275</v>
      </c>
      <c r="G2" s="52">
        <v>70.7</v>
      </c>
      <c r="H2" s="51" t="s">
        <v>40</v>
      </c>
      <c r="I2" s="72">
        <f>ROUND(G3/E3^2,1)</f>
        <v>24.3</v>
      </c>
    </row>
    <row r="3" spans="1:9" x14ac:dyDescent="0.3">
      <c r="E3" s="51">
        <f>E2/100</f>
        <v>1.7050000000000001</v>
      </c>
      <c r="F3" s="51" t="s">
        <v>39</v>
      </c>
      <c r="G3" s="51">
        <f>G2</f>
        <v>70.7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서성일, ID : H1310160)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09:20:04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44469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170.5</v>
      </c>
      <c r="L12" s="124"/>
      <c r="M12" s="117">
        <f>'개인정보 및 신체계측 입력'!G2</f>
        <v>70.7</v>
      </c>
      <c r="N12" s="118"/>
      <c r="O12" s="113" t="s">
        <v>270</v>
      </c>
      <c r="P12" s="107"/>
      <c r="Q12" s="90">
        <f>'개인정보 및 신체계측 입력'!I2</f>
        <v>24.3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서성일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83.524000000000001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4.9619999999999997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11.513999999999999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7.7</v>
      </c>
      <c r="L72" s="36" t="s">
        <v>52</v>
      </c>
      <c r="M72" s="36">
        <f>ROUND('DRIs DATA'!K8,1)</f>
        <v>4.3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31.16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71.22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39.1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64.81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23.18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185.93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77.02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2021-11-11T01:02:06Z</dcterms:modified>
</cp:coreProperties>
</file>