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<sst xmlns="http://schemas.openxmlformats.org/spreadsheetml/2006/main" count="692" uniqueCount="340">
  <si>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</si>
  <si>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</si>
  <si>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</si>
  <si>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</si>
  <si>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</si>
  <si>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</si>
  <si>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</si>
  <si>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</si>
  <si>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</si>
  <si>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</si>
  <si>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</si>
  <si>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</si>
  <si>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</si>
  <si>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</si>
  <si>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</si>
  <si>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</si>
  <si>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</si>
  <si>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</si>
  <si>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</si>
  <si>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</si>
  <si>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</si>
  <si>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</si>
  <si>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</si>
  <si>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</si>
  <si>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</si>
  <si>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</si>
  <si>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</si>
  <si>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</si>
  <si>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</si>
  <si>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</si>
  <si>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</si>
  <si>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</si>
  <si>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</si>
  <si>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</si>
  <si>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</si>
  <si>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</si>
  <si>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</si>
  <si>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</si>
  <si>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</si>
  <si>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</si>
  <si>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</si>
  <si>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</si>
  <si>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</si>
  <si>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</si>
  <si>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</si>
  <si>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</si>
  <si>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</si>
  <si>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</si>
  <si>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</si>
  <si>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</si>
  <si>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</si>
  <si>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</si>
  <si>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</si>
  <si>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</si>
  <si>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</si>
  <si>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</si>
  <si>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</si>
  <si>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</si>
  <si>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</si>
  <si>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</si>
  <si>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</si>
  <si>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</si>
  <si>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</si>
  <si>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</si>
  <si>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</si>
  <si>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</si>
  <si>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</si>
  <si>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</si>
  <si>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</si>
  <si>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</si>
  <si>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</si>
  <si>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</si>
  <si>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</si>
  <si>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</si>
  <si>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</si>
  <si>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</si>
  <si>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</si>
  <si>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</si>
  <si>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</si>
  <si>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</si>
  <si>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</si>
  <si>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</si>
  <si>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</si>
  <si>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</si>
  <si>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</si>
  <si>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</si>
  <si>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</si>
  <si>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</si>
  <si>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</si>
  <si>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</si>
  <si>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</si>
  <si>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</si>
  <si>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</si>
  <si>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</si>
  <si>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</si>
  <si>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</si>
  <si>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</si>
  <si>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</si>
  <si>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</si>
  <si>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</si>
  <si>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</si>
  <si>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</si>
  <si>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</si>
  <si>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</si>
  <si>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</si>
  <si>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</si>
  <si>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</si>
  <si>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</si>
  <si>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</si>
  <si>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</si>
  <si>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</si>
  <si>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</si>
  <si>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</si>
  <si>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</si>
  <si>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</si>
  <si>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</si>
  <si>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</si>
  <si>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</si>
  <si>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</si>
  <si>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</si>
  <si>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</si>
  <si>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</si>
  <si>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</si>
  <si>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</si>
  <si>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</si>
  <si>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</si>
  <si>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</si>
  <si>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</si>
  <si>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</si>
  <si>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</si>
  <si>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</si>
  <si>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</si>
  <si>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</si>
  <si>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</si>
  <si>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</si>
  <si>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</si>
  <si>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</si>
  <si>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</si>
  <si>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</si>
  <si>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</si>
  <si>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</si>
  <si>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</si>
  <si>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</si>
  <si>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</si>
  <si>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</si>
  <si>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</si>
  <si>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</si>
  <si>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</si>
  <si>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</si>
  <si>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</si>
  <si>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</si>
  <si>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</si>
  <si>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</si>
  <si>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</si>
  <si>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</si>
  <si>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</si>
  <si>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</si>
  <si>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</si>
  <si>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</si>
  <si>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</si>
  <si>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</si>
  <si>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</si>
  <si>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</si>
  <si>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</si>
  <si>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</si>
  <si>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</si>
  <si>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</si>
  <si>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</si>
  <si>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</si>
  <si>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</si>
  <si>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</si>
  <si>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</si>
  <si>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</si>
  <si>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</si>
  <si>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</si>
  <si>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</si>
  <si>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</si>
  <si>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</si>
  <si>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</si>
  <si>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</si>
  <si>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</si>
  <si>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</si>
  <si>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</si>
  <si>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</si>
  <si>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</si>
  <si>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</si>
  <si>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</si>
  <si>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</si>
  <si>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</si>
  <si>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</si>
  <si>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</si>
  <si>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</si>
  <si>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</si>
  <si>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</si>
  <si>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</si>
  <si>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</si>
  <si>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</si>
  <si>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</si>
  <si>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</si>
  <si>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</si>
  <si>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</si>
  <si>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</si>
  <si>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</si>
  <si>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</si>
  <si>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</si>
  <si>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</si>
  <si>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</si>
  <si>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</si>
  <si>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</si>
  <si>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</si>
  <si>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</si>
  <si>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</si>
  <si>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</si>
  <si>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</si>
  <si>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</si>
  <si>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</si>
  <si>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</si>
  <si>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</si>
  <si>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</si>
  <si>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</si>
  <si>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</si>
  <si>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</si>
  <si>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</si>
  <si>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</si>
  <si>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</si>
  <si>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</si>
  <si>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</si>
  <si>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</si>
  <si>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</si>
  <si>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</si>
  <si>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</si>
  <si>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</si>
  <si>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</si>
  <si>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</si>
  <si>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</si>
  <si>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</si>
  <si>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</si>
  <si>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</si>
  <si>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</si>
  <si>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</si>
  <si>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</si>
  <si>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</si>
  <si>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</si>
  <si>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</si>
  <si>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</si>
  <si>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</si>
  <si>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</si>
  <si>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</si>
  <si>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</si>
  <si>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</si>
  <si>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</si>
  <si>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</si>
  <si>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</si>
  <si>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</si>
  <si>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</si>
  <si>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</si>
  <si>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</si>
  <si>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</si>
  <si>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</si>
  <si>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</si>
  <si>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</si>
  <si>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</si>
  <si>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</si>
  <si>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</si>
  <si>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</si>
  <si>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</si>
  <si>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</si>
  <si>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</si>
  <si>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</si>
  <si>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</si>
  <si>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</si>
  <si>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</si>
  <si>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</si>
  <si>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</si>
  <si>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</si>
  <si>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</si>
  <si>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</si>
  <si>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</si>
  <si>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</si>
  <si>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</si>
  <si>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</si>
  <si>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</si>
  <si>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</si>
  <si>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</si>
  <si>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</si>
  <si>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</si>
  <si>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</si>
  <si>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</si>
  <si>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</si>
  <si>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</si>
  <si>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</si>
  <si>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</si>
  <si>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</si>
  <si>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</si>
  <si>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</si>
  <si>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</si>
  <si>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</si>
  <si>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</si>
  <si>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</si>
  <si>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</si>
  <si>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</si>
  <si>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</si>
  <si>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</si>
  <si>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</si>
  <si>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</si>
  <si>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</si>
  <si>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</si>
  <si>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</si>
  <si>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</si>
  <si>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</si>
  <si>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</si>
  <si>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M</t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</si>
  <si>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</si>
  <si>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</si>
  <si>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</si>
  <si>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</si>
  <si>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</si>
  <si>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</si>
  <si>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</si>
  <si>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</si>
  <si>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</si>
  <si>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</si>
  <si>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</si>
  <si>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</si>
  <si>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</si>
  <si>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</si>
  <si>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</si>
  <si>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</si>
  <si>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</si>
  <si>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</si>
  <si>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</si>
  <si>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</si>
  <si>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</si>
  <si>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</si>
  <si>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</si>
  <si>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</si>
  <si>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최병욱, ID : H1310161)</t>
  </si>
  <si>
    <t>2021년 11월 11일 09:20:50</t>
  </si>
  <si>
    <t>H1310161</t>
  </si>
  <si>
    <t>최병욱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</si>
</sst>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26.830362000000001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2.3552844999999998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4.8256826000000004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534.01340000000005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886.19740000000002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169.7637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8.7722829999999998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4.2170639999999997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566.41139999999996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3.0911966999999999E-2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1.2984114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7.0730523999999999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37.692214999999997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45.252360000000003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0.16300000000000001</c:v>
                </c:pt>
                <c:pt idx="1">
                  <c:v>0.34599999999999997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3.8134670000000002</c:v>
                </c:pt>
                <c:pt idx="1">
                  <c:v>1.6083552000000001</c:v>
                </c:pt>
                <c:pt idx="2">
                  <c:v>0.30413896000000001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112.43377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2.4376894999999998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82.483000000000004</c:v>
                </c:pt>
                <c:pt idx="1">
                  <c:v>6.508</c:v>
                </c:pt>
                <c:pt idx="2">
                  <c:v>11.009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1079.6128000000001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13.700359000000001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313.52258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0.57215859999999996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757.44946000000004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3.2459980000000002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0.56730150000000001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11.568740999999999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0.62969339999999996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5.5731688000000004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0.56730150000000001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110.43347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5.1939320000000002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최병욱, ID : H1310161)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09:20:50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1079.6128000000001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26.830362000000001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7.0730523999999999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82.483000000000004</v>
      </c>
      <c r="G8" s="59">
        <f>'DRIs DATA 입력'!G8</f>
        <v>6.508</v>
      </c>
      <c r="H8" s="59">
        <f>'DRIs DATA 입력'!H8</f>
        <v>11.009</v>
      </c>
      <c r="I8" s="46"/>
      <c r="J8" s="59" t="s">
        <v>215</v>
      </c>
      <c r="K8" s="59">
        <f>'DRIs DATA 입력'!K8</f>
        <v>0.16300000000000001</v>
      </c>
      <c r="L8" s="59">
        <f>'DRIs DATA 입력'!L8</f>
        <v>0.34599999999999997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112.43377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2.4376894999999998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0.57215859999999996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11.568740999999999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13.700359000000001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0.52273256000000001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0.62969339999999996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5.5731688000000004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0.56730150000000001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110.43347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5.1939320000000002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2.3552844999999998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4.8256826000000004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313.52258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534.01340000000005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757.44946000000004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886.19740000000002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169.7637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8.7722829999999998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3.2459980000000002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4.2170639999999997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566.41139999999996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3.0911966999999999E-2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1.2984114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37.692214999999997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45.252360000000003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312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313</v>
      </c>
      <c r="K4" s="70"/>
      <c r="L4" s="71"/>
      <c r="N4" s="67" t="s">
        <v>316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314</v>
      </c>
      <c r="C5" s="65" t="s">
        <v>318</v>
      </c>
      <c r="E5" s="65"/>
      <c r="F5" s="65" t="s">
        <v>315</v>
      </c>
      <c r="G5" s="65" t="s">
        <v>286</v>
      </c>
      <c r="H5" s="65" t="s">
        <v>316</v>
      </c>
      <c r="J5" s="65"/>
      <c r="K5" s="65" t="s">
        <v>304</v>
      </c>
      <c r="L5" s="65" t="s">
        <v>287</v>
      </c>
      <c r="N5" s="65"/>
      <c r="O5" s="65" t="s">
        <v>317</v>
      </c>
      <c r="P5" s="65" t="s">
        <v>277</v>
      </c>
      <c r="Q5" s="65" t="s">
        <v>284</v>
      </c>
      <c r="R5" s="65" t="s">
        <v>295</v>
      </c>
      <c r="S5" s="65" t="s">
        <v>318</v>
      </c>
      <c r="U5" s="65"/>
      <c r="V5" s="65" t="s">
        <v>317</v>
      </c>
      <c r="W5" s="65" t="s">
        <v>277</v>
      </c>
      <c r="X5" s="65" t="s">
        <v>284</v>
      </c>
      <c r="Y5" s="65" t="s">
        <v>295</v>
      </c>
      <c r="Z5" s="65" t="s">
        <v>318</v>
      </c>
    </row>
    <row r="6" spans="1:27" x14ac:dyDescent="0.3">
      <c r="A6" s="65" t="s">
        <v>278</v>
      </c>
      <c r="B6" s="65">
        <v>2200</v>
      </c>
      <c r="C6" s="65">
        <v>1079.6128000000001</v>
      </c>
      <c r="E6" s="65" t="s">
        <v>328</v>
      </c>
      <c r="F6" s="65">
        <v>55</v>
      </c>
      <c r="G6" s="65">
        <v>15</v>
      </c>
      <c r="H6" s="65">
        <v>7</v>
      </c>
      <c r="J6" s="65" t="s">
        <v>328</v>
      </c>
      <c r="K6" s="65">
        <v>0.1</v>
      </c>
      <c r="L6" s="65">
        <v>4</v>
      </c>
      <c r="N6" s="65" t="s">
        <v>329</v>
      </c>
      <c r="O6" s="65">
        <v>50</v>
      </c>
      <c r="P6" s="65">
        <v>60</v>
      </c>
      <c r="Q6" s="65">
        <v>0</v>
      </c>
      <c r="R6" s="65">
        <v>0</v>
      </c>
      <c r="S6" s="65">
        <v>26.830362000000001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7.0730523999999999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82.483000000000004</v>
      </c>
      <c r="G8" s="65">
        <v>6.508</v>
      </c>
      <c r="H8" s="65">
        <v>11.009</v>
      </c>
      <c r="J8" s="65" t="s">
        <v>296</v>
      </c>
      <c r="K8" s="65">
        <v>0.16300000000000001</v>
      </c>
      <c r="L8" s="65">
        <v>0.34599999999999997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277</v>
      </c>
      <c r="D15" s="65" t="s">
        <v>284</v>
      </c>
      <c r="E15" s="65" t="s">
        <v>295</v>
      </c>
      <c r="F15" s="65" t="s">
        <v>318</v>
      </c>
      <c r="H15" s="65"/>
      <c r="I15" s="65" t="s">
        <v>317</v>
      </c>
      <c r="J15" s="65" t="s">
        <v>277</v>
      </c>
      <c r="K15" s="65" t="s">
        <v>284</v>
      </c>
      <c r="L15" s="65" t="s">
        <v>295</v>
      </c>
      <c r="M15" s="65" t="s">
        <v>318</v>
      </c>
      <c r="O15" s="65"/>
      <c r="P15" s="65" t="s">
        <v>317</v>
      </c>
      <c r="Q15" s="65" t="s">
        <v>277</v>
      </c>
      <c r="R15" s="65" t="s">
        <v>284</v>
      </c>
      <c r="S15" s="65" t="s">
        <v>295</v>
      </c>
      <c r="T15" s="65" t="s">
        <v>318</v>
      </c>
      <c r="V15" s="65"/>
      <c r="W15" s="65" t="s">
        <v>317</v>
      </c>
      <c r="X15" s="65" t="s">
        <v>277</v>
      </c>
      <c r="Y15" s="65" t="s">
        <v>284</v>
      </c>
      <c r="Z15" s="65" t="s">
        <v>295</v>
      </c>
      <c r="AA15" s="65" t="s">
        <v>318</v>
      </c>
    </row>
    <row r="16" spans="1:27" x14ac:dyDescent="0.3">
      <c r="A16" s="65" t="s">
        <v>299</v>
      </c>
      <c r="B16" s="65">
        <v>530</v>
      </c>
      <c r="C16" s="65">
        <v>750</v>
      </c>
      <c r="D16" s="65">
        <v>0</v>
      </c>
      <c r="E16" s="65">
        <v>3000</v>
      </c>
      <c r="F16" s="65">
        <v>112.43377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2.4376894999999998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0.57215859999999996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11.568740999999999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277</v>
      </c>
      <c r="D25" s="65" t="s">
        <v>284</v>
      </c>
      <c r="E25" s="65" t="s">
        <v>295</v>
      </c>
      <c r="F25" s="65" t="s">
        <v>318</v>
      </c>
      <c r="H25" s="65"/>
      <c r="I25" s="65" t="s">
        <v>317</v>
      </c>
      <c r="J25" s="65" t="s">
        <v>277</v>
      </c>
      <c r="K25" s="65" t="s">
        <v>284</v>
      </c>
      <c r="L25" s="65" t="s">
        <v>295</v>
      </c>
      <c r="M25" s="65" t="s">
        <v>318</v>
      </c>
      <c r="O25" s="65"/>
      <c r="P25" s="65" t="s">
        <v>317</v>
      </c>
      <c r="Q25" s="65" t="s">
        <v>277</v>
      </c>
      <c r="R25" s="65" t="s">
        <v>284</v>
      </c>
      <c r="S25" s="65" t="s">
        <v>295</v>
      </c>
      <c r="T25" s="65" t="s">
        <v>318</v>
      </c>
      <c r="V25" s="65"/>
      <c r="W25" s="65" t="s">
        <v>317</v>
      </c>
      <c r="X25" s="65" t="s">
        <v>277</v>
      </c>
      <c r="Y25" s="65" t="s">
        <v>284</v>
      </c>
      <c r="Z25" s="65" t="s">
        <v>295</v>
      </c>
      <c r="AA25" s="65" t="s">
        <v>318</v>
      </c>
      <c r="AC25" s="65"/>
      <c r="AD25" s="65" t="s">
        <v>317</v>
      </c>
      <c r="AE25" s="65" t="s">
        <v>277</v>
      </c>
      <c r="AF25" s="65" t="s">
        <v>284</v>
      </c>
      <c r="AG25" s="65" t="s">
        <v>295</v>
      </c>
      <c r="AH25" s="65" t="s">
        <v>318</v>
      </c>
      <c r="AJ25" s="65"/>
      <c r="AK25" s="65" t="s">
        <v>317</v>
      </c>
      <c r="AL25" s="65" t="s">
        <v>277</v>
      </c>
      <c r="AM25" s="65" t="s">
        <v>284</v>
      </c>
      <c r="AN25" s="65" t="s">
        <v>295</v>
      </c>
      <c r="AO25" s="65" t="s">
        <v>318</v>
      </c>
      <c r="AQ25" s="65"/>
      <c r="AR25" s="65" t="s">
        <v>317</v>
      </c>
      <c r="AS25" s="65" t="s">
        <v>277</v>
      </c>
      <c r="AT25" s="65" t="s">
        <v>284</v>
      </c>
      <c r="AU25" s="65" t="s">
        <v>295</v>
      </c>
      <c r="AV25" s="65" t="s">
        <v>318</v>
      </c>
      <c r="AX25" s="65"/>
      <c r="AY25" s="65" t="s">
        <v>317</v>
      </c>
      <c r="AZ25" s="65" t="s">
        <v>277</v>
      </c>
      <c r="BA25" s="65" t="s">
        <v>284</v>
      </c>
      <c r="BB25" s="65" t="s">
        <v>295</v>
      </c>
      <c r="BC25" s="65" t="s">
        <v>318</v>
      </c>
      <c r="BE25" s="65"/>
      <c r="BF25" s="65" t="s">
        <v>317</v>
      </c>
      <c r="BG25" s="65" t="s">
        <v>277</v>
      </c>
      <c r="BH25" s="65" t="s">
        <v>284</v>
      </c>
      <c r="BI25" s="65" t="s">
        <v>295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13.700359000000001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0.52273256000000001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0.62969339999999996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5.5731688000000004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0.56730150000000001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110.43347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5.1939320000000002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2.3552844999999998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4.8256826000000004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323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277</v>
      </c>
      <c r="D35" s="65" t="s">
        <v>284</v>
      </c>
      <c r="E35" s="65" t="s">
        <v>295</v>
      </c>
      <c r="F35" s="65" t="s">
        <v>318</v>
      </c>
      <c r="H35" s="65"/>
      <c r="I35" s="65" t="s">
        <v>317</v>
      </c>
      <c r="J35" s="65" t="s">
        <v>277</v>
      </c>
      <c r="K35" s="65" t="s">
        <v>284</v>
      </c>
      <c r="L35" s="65" t="s">
        <v>295</v>
      </c>
      <c r="M35" s="65" t="s">
        <v>318</v>
      </c>
      <c r="O35" s="65"/>
      <c r="P35" s="65" t="s">
        <v>317</v>
      </c>
      <c r="Q35" s="65" t="s">
        <v>277</v>
      </c>
      <c r="R35" s="65" t="s">
        <v>284</v>
      </c>
      <c r="S35" s="65" t="s">
        <v>295</v>
      </c>
      <c r="T35" s="65" t="s">
        <v>318</v>
      </c>
      <c r="V35" s="65"/>
      <c r="W35" s="65" t="s">
        <v>317</v>
      </c>
      <c r="X35" s="65" t="s">
        <v>277</v>
      </c>
      <c r="Y35" s="65" t="s">
        <v>284</v>
      </c>
      <c r="Z35" s="65" t="s">
        <v>295</v>
      </c>
      <c r="AA35" s="65" t="s">
        <v>318</v>
      </c>
      <c r="AC35" s="65"/>
      <c r="AD35" s="65" t="s">
        <v>317</v>
      </c>
      <c r="AE35" s="65" t="s">
        <v>277</v>
      </c>
      <c r="AF35" s="65" t="s">
        <v>284</v>
      </c>
      <c r="AG35" s="65" t="s">
        <v>295</v>
      </c>
      <c r="AH35" s="65" t="s">
        <v>318</v>
      </c>
      <c r="AJ35" s="65"/>
      <c r="AK35" s="65" t="s">
        <v>317</v>
      </c>
      <c r="AL35" s="65" t="s">
        <v>277</v>
      </c>
      <c r="AM35" s="65" t="s">
        <v>284</v>
      </c>
      <c r="AN35" s="65" t="s">
        <v>295</v>
      </c>
      <c r="AO35" s="65" t="s">
        <v>318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313.52258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534.01340000000005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757.44946000000004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886.19740000000002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169.7637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8.7722829999999998</v>
      </c>
    </row>
    <row r="43" spans="1:68" x14ac:dyDescent="0.3">
      <c r="A43" s="66" t="s">
        <v>333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324</v>
      </c>
      <c r="P44" s="67"/>
      <c r="Q44" s="67"/>
      <c r="R44" s="67"/>
      <c r="S44" s="67"/>
      <c r="T44" s="67"/>
      <c r="V44" s="67" t="s">
        <v>325</v>
      </c>
      <c r="W44" s="67"/>
      <c r="X44" s="67"/>
      <c r="Y44" s="67"/>
      <c r="Z44" s="67"/>
      <c r="AA44" s="67"/>
      <c r="AC44" s="67" t="s">
        <v>326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317</v>
      </c>
      <c r="C45" s="65" t="s">
        <v>277</v>
      </c>
      <c r="D45" s="65" t="s">
        <v>284</v>
      </c>
      <c r="E45" s="65" t="s">
        <v>295</v>
      </c>
      <c r="F45" s="65" t="s">
        <v>318</v>
      </c>
      <c r="H45" s="65"/>
      <c r="I45" s="65" t="s">
        <v>317</v>
      </c>
      <c r="J45" s="65" t="s">
        <v>277</v>
      </c>
      <c r="K45" s="65" t="s">
        <v>284</v>
      </c>
      <c r="L45" s="65" t="s">
        <v>295</v>
      </c>
      <c r="M45" s="65" t="s">
        <v>318</v>
      </c>
      <c r="O45" s="65"/>
      <c r="P45" s="65" t="s">
        <v>317</v>
      </c>
      <c r="Q45" s="65" t="s">
        <v>277</v>
      </c>
      <c r="R45" s="65" t="s">
        <v>284</v>
      </c>
      <c r="S45" s="65" t="s">
        <v>295</v>
      </c>
      <c r="T45" s="65" t="s">
        <v>318</v>
      </c>
      <c r="V45" s="65"/>
      <c r="W45" s="65" t="s">
        <v>317</v>
      </c>
      <c r="X45" s="65" t="s">
        <v>277</v>
      </c>
      <c r="Y45" s="65" t="s">
        <v>284</v>
      </c>
      <c r="Z45" s="65" t="s">
        <v>295</v>
      </c>
      <c r="AA45" s="65" t="s">
        <v>318</v>
      </c>
      <c r="AC45" s="65"/>
      <c r="AD45" s="65" t="s">
        <v>317</v>
      </c>
      <c r="AE45" s="65" t="s">
        <v>277</v>
      </c>
      <c r="AF45" s="65" t="s">
        <v>284</v>
      </c>
      <c r="AG45" s="65" t="s">
        <v>295</v>
      </c>
      <c r="AH45" s="65" t="s">
        <v>318</v>
      </c>
      <c r="AJ45" s="65"/>
      <c r="AK45" s="65" t="s">
        <v>317</v>
      </c>
      <c r="AL45" s="65" t="s">
        <v>277</v>
      </c>
      <c r="AM45" s="65" t="s">
        <v>284</v>
      </c>
      <c r="AN45" s="65" t="s">
        <v>295</v>
      </c>
      <c r="AO45" s="65" t="s">
        <v>318</v>
      </c>
      <c r="AQ45" s="65"/>
      <c r="AR45" s="65" t="s">
        <v>317</v>
      </c>
      <c r="AS45" s="65" t="s">
        <v>277</v>
      </c>
      <c r="AT45" s="65" t="s">
        <v>284</v>
      </c>
      <c r="AU45" s="65" t="s">
        <v>295</v>
      </c>
      <c r="AV45" s="65" t="s">
        <v>318</v>
      </c>
      <c r="AX45" s="65"/>
      <c r="AY45" s="65" t="s">
        <v>317</v>
      </c>
      <c r="AZ45" s="65" t="s">
        <v>277</v>
      </c>
      <c r="BA45" s="65" t="s">
        <v>284</v>
      </c>
      <c r="BB45" s="65" t="s">
        <v>295</v>
      </c>
      <c r="BC45" s="65" t="s">
        <v>318</v>
      </c>
      <c r="BE45" s="65"/>
      <c r="BF45" s="65" t="s">
        <v>317</v>
      </c>
      <c r="BG45" s="65" t="s">
        <v>277</v>
      </c>
      <c r="BH45" s="65" t="s">
        <v>284</v>
      </c>
      <c r="BI45" s="65" t="s">
        <v>295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3.2459980000000002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4.2170639999999997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566.41139999999996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3.0911966999999999E-2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1.2984114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37.692214999999997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45.252360000000003</v>
      </c>
      <c r="AX46" s="65" t="s">
        <v>310</v>
      </c>
      <c r="AY46" s="65"/>
      <c r="AZ46" s="65"/>
      <c r="BA46" s="65"/>
      <c r="BB46" s="65"/>
      <c r="BC46" s="65"/>
      <c r="BE46" s="65" t="s">
        <v>327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311</v>
      </c>
      <c r="D2" s="61">
        <v>59</v>
      </c>
      <c r="E2" s="61">
        <v>1079.6128000000001</v>
      </c>
      <c r="F2" s="61">
        <v>201.01877999999999</v>
      </c>
      <c r="G2" s="61">
        <v>15.861459999999999</v>
      </c>
      <c r="H2" s="61">
        <v>10.234963</v>
      </c>
      <c r="I2" s="61">
        <v>5.6264963000000003</v>
      </c>
      <c r="J2" s="61">
        <v>26.830362000000001</v>
      </c>
      <c r="K2" s="61">
        <v>21.266929999999999</v>
      </c>
      <c r="L2" s="61">
        <v>5.5634319999999997</v>
      </c>
      <c r="M2" s="61">
        <v>7.0730523999999999</v>
      </c>
      <c r="N2" s="61">
        <v>5.9080973000000002E-2</v>
      </c>
      <c r="O2" s="61">
        <v>0.27048539999999999</v>
      </c>
      <c r="P2" s="61">
        <v>479.70702999999997</v>
      </c>
      <c r="Q2" s="61">
        <v>3.8140687999999998</v>
      </c>
      <c r="R2" s="61">
        <v>112.43377</v>
      </c>
      <c r="S2" s="61">
        <v>106.66839</v>
      </c>
      <c r="T2" s="61">
        <v>69.18486</v>
      </c>
      <c r="U2" s="61">
        <v>0.57215859999999996</v>
      </c>
      <c r="V2" s="61">
        <v>2.4376894999999998</v>
      </c>
      <c r="W2" s="61">
        <v>11.568740999999999</v>
      </c>
      <c r="X2" s="61">
        <v>13.700359000000001</v>
      </c>
      <c r="Y2" s="61">
        <v>0.52273256000000001</v>
      </c>
      <c r="Z2" s="61">
        <v>0.62969339999999996</v>
      </c>
      <c r="AA2" s="61">
        <v>5.5731688000000004</v>
      </c>
      <c r="AB2" s="61">
        <v>0.56730150000000001</v>
      </c>
      <c r="AC2" s="61">
        <v>110.43347</v>
      </c>
      <c r="AD2" s="61">
        <v>5.1939320000000002</v>
      </c>
      <c r="AE2" s="61">
        <v>2.3552844999999998</v>
      </c>
      <c r="AF2" s="61">
        <v>4.8256826000000004</v>
      </c>
      <c r="AG2" s="61">
        <v>313.52258</v>
      </c>
      <c r="AH2" s="61">
        <v>150.97042999999999</v>
      </c>
      <c r="AI2" s="61">
        <v>162.55214000000001</v>
      </c>
      <c r="AJ2" s="61">
        <v>534.01340000000005</v>
      </c>
      <c r="AK2" s="61">
        <v>757.44946000000004</v>
      </c>
      <c r="AL2" s="61">
        <v>169.7637</v>
      </c>
      <c r="AM2" s="61">
        <v>886.19740000000002</v>
      </c>
      <c r="AN2" s="61">
        <v>8.7722829999999998</v>
      </c>
      <c r="AO2" s="61">
        <v>3.2459980000000002</v>
      </c>
      <c r="AP2" s="61">
        <v>2.7487325999999999</v>
      </c>
      <c r="AQ2" s="61">
        <v>0.49726527999999998</v>
      </c>
      <c r="AR2" s="61">
        <v>4.2170639999999997</v>
      </c>
      <c r="AS2" s="61">
        <v>566.41139999999996</v>
      </c>
      <c r="AT2" s="61">
        <v>3.0911966999999999E-2</v>
      </c>
      <c r="AU2" s="61">
        <v>1.2984114</v>
      </c>
      <c r="AV2" s="61">
        <v>37.692214999999997</v>
      </c>
      <c r="AW2" s="61">
        <v>45.252360000000003</v>
      </c>
      <c r="AX2" s="61">
        <v>3.1009640000000002E-4</v>
      </c>
      <c r="AY2" s="61">
        <v>1.8784302999999999E-2</v>
      </c>
      <c r="AZ2" s="61">
        <v>46.889499999999998</v>
      </c>
      <c r="BA2" s="61">
        <v>5.7259630000000001</v>
      </c>
      <c r="BB2" s="61">
        <v>3.8134670000000002</v>
      </c>
      <c r="BC2" s="61">
        <v>1.6083552000000001</v>
      </c>
      <c r="BD2" s="61">
        <v>0.30413896000000001</v>
      </c>
      <c r="BE2" s="61">
        <v>2.0544056000000002E-2</v>
      </c>
      <c r="BF2" s="61">
        <v>0.11232341999999999</v>
      </c>
      <c r="BG2" s="61">
        <v>4.1632343000000002E-2</v>
      </c>
      <c r="BH2" s="61">
        <v>5.1450532E-2</v>
      </c>
      <c r="BI2" s="61">
        <v>3.6470469999999998E-2</v>
      </c>
      <c r="BJ2" s="61">
        <v>9.2590469999999994E-2</v>
      </c>
      <c r="BK2" s="61">
        <v>3.2024879999999999E-3</v>
      </c>
      <c r="BL2" s="61">
        <v>0.14471510000000001</v>
      </c>
      <c r="BM2" s="61">
        <v>0.52353320000000003</v>
      </c>
      <c r="BN2" s="61">
        <v>5.3906272999999998E-2</v>
      </c>
      <c r="BO2" s="61">
        <v>1.9046841000000001</v>
      </c>
      <c r="BP2" s="61">
        <v>0.18587967999999999</v>
      </c>
      <c r="BQ2" s="61">
        <v>0.85109305000000002</v>
      </c>
      <c r="BR2" s="61">
        <v>1.7728333000000001</v>
      </c>
      <c r="BS2" s="61">
        <v>0.3239843</v>
      </c>
      <c r="BT2" s="61">
        <v>9.2630770000000001E-2</v>
      </c>
      <c r="BU2" s="61">
        <v>1.241634E-6</v>
      </c>
      <c r="BV2" s="61">
        <v>2.5429248000000001E-3</v>
      </c>
      <c r="BW2" s="61">
        <v>1.5396017999999999E-2</v>
      </c>
      <c r="BX2" s="61">
        <v>3.0357652999999998E-2</v>
      </c>
      <c r="BY2" s="61">
        <v>5.9442960000000003E-2</v>
      </c>
      <c r="BZ2" s="61">
        <v>0</v>
      </c>
      <c r="CA2" s="61">
        <v>2.3050968000000002E-2</v>
      </c>
      <c r="CB2" s="61">
        <v>5.1734345999999997E-4</v>
      </c>
      <c r="CC2" s="61">
        <v>9.0525150000000006E-3</v>
      </c>
      <c r="CD2" s="61">
        <v>6.0513426000000002E-2</v>
      </c>
      <c r="CE2" s="61">
        <v>5.1779340000000004E-3</v>
      </c>
      <c r="CF2" s="61">
        <v>5.0426990000000003E-3</v>
      </c>
      <c r="CG2" s="61">
        <v>0</v>
      </c>
      <c r="CH2" s="61">
        <v>1.3595866000000001E-3</v>
      </c>
      <c r="CI2" s="61">
        <v>0</v>
      </c>
      <c r="CJ2" s="61">
        <v>9.8484113999999998E-2</v>
      </c>
      <c r="CK2" s="61">
        <v>2.7565442999999998E-4</v>
      </c>
      <c r="CL2" s="61">
        <v>4.4752834000000002E-3</v>
      </c>
      <c r="CM2" s="61">
        <v>0.36740482000000002</v>
      </c>
      <c r="CN2" s="61">
        <v>955.03859999999997</v>
      </c>
      <c r="CO2" s="61">
        <v>1630.1668999999999</v>
      </c>
      <c r="CP2" s="61">
        <v>423.31362999999999</v>
      </c>
      <c r="CQ2" s="61">
        <v>272.14816000000002</v>
      </c>
      <c r="CR2" s="61">
        <v>108.270775</v>
      </c>
      <c r="CS2" s="61">
        <v>354.07873999999998</v>
      </c>
      <c r="CT2" s="61">
        <v>875.61584000000005</v>
      </c>
      <c r="CU2" s="61">
        <v>424.9332</v>
      </c>
      <c r="CV2" s="61">
        <v>1230.9994999999999</v>
      </c>
      <c r="CW2" s="61">
        <v>358.49603000000002</v>
      </c>
      <c r="CX2" s="61">
        <v>148.19789</v>
      </c>
      <c r="CY2" s="61">
        <v>1419.3887</v>
      </c>
      <c r="CZ2" s="61">
        <v>494.51535000000001</v>
      </c>
      <c r="DA2" s="61">
        <v>1058.9443000000001</v>
      </c>
      <c r="DB2" s="61">
        <v>1356.5681999999999</v>
      </c>
      <c r="DC2" s="61">
        <v>1285.5109</v>
      </c>
      <c r="DD2" s="61">
        <v>1804.9055000000001</v>
      </c>
      <c r="DE2" s="61">
        <v>124.07692</v>
      </c>
      <c r="DF2" s="61">
        <v>1939.2173</v>
      </c>
      <c r="DG2" s="61">
        <v>452.95717999999999</v>
      </c>
      <c r="DH2" s="61">
        <v>5.0741360000000002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5.7259630000000001</v>
      </c>
      <c r="B6">
        <f>BB2</f>
        <v>3.8134670000000002</v>
      </c>
      <c r="C6">
        <f>BC2</f>
        <v>1.6083552000000001</v>
      </c>
      <c r="D6">
        <f>BD2</f>
        <v>0.30413896000000001</v>
      </c>
    </row>
    <row r="7" spans="1:113" x14ac:dyDescent="0.3">
      <c r="B7">
        <f>ROUND(B6/MAX($B$6,$C$6,$D$6),1)</f>
        <v>1</v>
      </c>
      <c r="C7">
        <f>ROUND(C6/MAX($B$6,$C$6,$D$6),1)</f>
        <v>0.4</v>
      </c>
      <c r="D7">
        <f>ROUND(D6/MAX($B$6,$C$6,$D$6),1)</f>
        <v>0.1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22838</v>
      </c>
      <c r="C2" s="56">
        <f ca="1">YEAR(TODAY())-YEAR(B2)+IF(TODAY()&gt;=DATE(YEAR(TODAY()),MONTH(B2),DAY(B2)),0,-1)</f>
        <v>59</v>
      </c>
      <c r="E2" s="52">
        <v>162.5</v>
      </c>
      <c r="F2" s="53" t="s">
        <v>275</v>
      </c>
      <c r="G2" s="52">
        <v>59.4</v>
      </c>
      <c r="H2" s="51" t="s">
        <v>40</v>
      </c>
      <c r="I2" s="72">
        <f>ROUND(G3/E3^2,1)</f>
        <v>22.5</v>
      </c>
    </row>
    <row r="3" spans="1:9" x14ac:dyDescent="0.3">
      <c r="E3" s="51">
        <f>E2/100</f>
        <v>1.625</v>
      </c>
      <c r="F3" s="51" t="s">
        <v>39</v>
      </c>
      <c r="G3" s="51">
        <f>G2</f>
        <v>59.4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최병욱, ID : H1310161)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09:20:50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44494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162.5</v>
      </c>
      <c r="L12" s="124"/>
      <c r="M12" s="117">
        <f>'개인정보 및 신체계측 입력'!G2</f>
        <v>59.4</v>
      </c>
      <c r="N12" s="118"/>
      <c r="O12" s="113" t="s">
        <v>270</v>
      </c>
      <c r="P12" s="107"/>
      <c r="Q12" s="90">
        <f>'개인정보 및 신체계측 입력'!I2</f>
        <v>22.5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최병욱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82.483000000000004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6.508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11.009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0.4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0.3</v>
      </c>
      <c r="L72" s="36" t="s">
        <v>52</v>
      </c>
      <c r="M72" s="36">
        <f>ROUND('DRIs DATA'!K8,1)</f>
        <v>0.2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14.99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20.309999999999999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13.7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37.82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39.19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50.5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32.46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2021-11-11T01:03:03Z</dcterms:modified>
</cp:coreProperties>
</file>