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<sst xmlns="http://schemas.openxmlformats.org/spreadsheetml/2006/main" count="692" uniqueCount="343">
  <si>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</si>
  <si>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</si>
  <si>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</si>
  <si>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</si>
  <si>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</si>
  <si>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</si>
  <si>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</si>
  <si>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</si>
  <si>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</si>
  <si>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</si>
  <si>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</si>
  <si>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</si>
  <si>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</si>
  <si>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</si>
  <si>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</si>
  <si>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</si>
  <si>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</si>
  <si>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</si>
  <si>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</si>
  <si>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</si>
  <si>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</si>
  <si>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</si>
  <si>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</si>
  <si>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</si>
  <si>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</si>
  <si>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</si>
  <si>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</si>
  <si>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</si>
  <si>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</si>
  <si>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</si>
  <si>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</si>
  <si>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</si>
  <si>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</si>
  <si>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</si>
  <si>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</si>
  <si>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</si>
  <si>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</si>
  <si>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</si>
  <si>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</si>
  <si>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</si>
  <si>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</si>
  <si>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</si>
  <si>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</si>
  <si>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</si>
  <si>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</si>
  <si>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</si>
  <si>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</si>
  <si>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</si>
  <si>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</si>
  <si>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</si>
  <si>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</si>
  <si>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</si>
  <si>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</si>
  <si>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</si>
  <si>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</si>
  <si>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</si>
  <si>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</si>
  <si>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</si>
  <si>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</si>
  <si>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</si>
  <si>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</si>
  <si>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</si>
  <si>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</si>
  <si>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</si>
  <si>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</si>
  <si>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</si>
  <si>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</si>
  <si>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</si>
  <si>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</si>
  <si>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</si>
  <si>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</si>
  <si>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</si>
  <si>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</si>
  <si>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</si>
  <si>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</si>
  <si>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</si>
  <si>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</si>
  <si>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</si>
  <si>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</si>
  <si>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</si>
  <si>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</si>
  <si>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</si>
  <si>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</si>
  <si>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</si>
  <si>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</si>
  <si>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</si>
  <si>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</si>
  <si>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</si>
  <si>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</si>
  <si>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</si>
  <si>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</si>
  <si>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</si>
  <si>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</si>
  <si>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</si>
  <si>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</si>
  <si>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</si>
  <si>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</si>
  <si>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</si>
  <si>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</si>
  <si>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</si>
  <si>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</si>
  <si>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</si>
  <si>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</si>
  <si>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</si>
  <si>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</si>
  <si>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</si>
  <si>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</si>
  <si>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</si>
  <si>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</si>
  <si>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</si>
  <si>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</si>
  <si>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</si>
  <si>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</si>
  <si>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</si>
  <si>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</si>
  <si>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</si>
  <si>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</si>
  <si>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</si>
  <si>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</si>
  <si>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</si>
  <si>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</si>
  <si>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</si>
  <si>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</si>
  <si>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</si>
  <si>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</si>
  <si>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</si>
  <si>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</si>
  <si>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</si>
  <si>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</si>
  <si>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</si>
  <si>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</si>
  <si>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</si>
  <si>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</si>
  <si>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</si>
  <si>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</si>
  <si>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</si>
  <si>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</si>
  <si>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</si>
  <si>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</si>
  <si>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</si>
  <si>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</si>
  <si>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</si>
  <si>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</si>
  <si>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</si>
  <si>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</si>
  <si>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</si>
  <si>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</si>
  <si>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</si>
  <si>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</si>
  <si>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</si>
  <si>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</si>
  <si>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</si>
  <si>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</si>
  <si>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</si>
  <si>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</si>
  <si>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</si>
  <si>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</si>
  <si>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</si>
  <si>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</si>
  <si>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</si>
  <si>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</si>
  <si>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</si>
  <si>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</si>
  <si>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</si>
  <si>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</si>
  <si>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</si>
  <si>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</si>
  <si>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</si>
  <si>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</si>
  <si>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</si>
  <si>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</si>
  <si>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</si>
  <si>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</si>
  <si>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</si>
  <si>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</si>
  <si>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</si>
  <si>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</si>
  <si>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</si>
  <si>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</si>
  <si>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</si>
  <si>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</si>
  <si>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</si>
  <si>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</si>
  <si>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</si>
  <si>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</si>
  <si>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</si>
  <si>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</si>
  <si>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</si>
  <si>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</si>
  <si>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</si>
  <si>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</si>
  <si>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</si>
  <si>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</si>
  <si>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</si>
  <si>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</si>
  <si>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</si>
  <si>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</si>
  <si>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</si>
  <si>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</si>
  <si>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</si>
  <si>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</si>
  <si>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</si>
  <si>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</si>
  <si>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</si>
  <si>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</si>
  <si>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</si>
  <si>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</si>
  <si>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</si>
  <si>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</si>
  <si>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</si>
  <si>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</si>
  <si>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</si>
  <si>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</si>
  <si>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</si>
  <si>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</si>
  <si>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</si>
  <si>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</si>
  <si>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</si>
  <si>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</si>
  <si>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</si>
  <si>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</si>
  <si>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</si>
  <si>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</si>
  <si>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</si>
  <si>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</si>
  <si>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</si>
  <si>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</si>
  <si>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</si>
  <si>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</si>
  <si>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</si>
  <si>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</si>
  <si>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</si>
  <si>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</si>
  <si>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</si>
  <si>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</si>
  <si>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</si>
  <si>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</si>
  <si>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</si>
  <si>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</si>
  <si>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</si>
  <si>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</si>
  <si>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</si>
  <si>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</si>
  <si>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</si>
  <si>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</si>
  <si>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</si>
  <si>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</si>
  <si>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</si>
  <si>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</si>
  <si>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</si>
  <si>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</si>
  <si>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</si>
  <si>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</si>
  <si>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</si>
  <si>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</si>
  <si>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</si>
  <si>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</si>
  <si>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</si>
  <si>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</si>
  <si>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</si>
  <si>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</si>
  <si>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</si>
  <si>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</si>
  <si>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</si>
  <si>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</si>
  <si>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</si>
  <si>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</si>
  <si>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</si>
  <si>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</si>
  <si>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</si>
  <si>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</si>
  <si>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</si>
  <si>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</si>
  <si>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</si>
  <si>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</si>
  <si>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</si>
  <si>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</si>
  <si>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</si>
  <si>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</si>
  <si>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</si>
  <si>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</si>
  <si>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</si>
  <si>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</si>
  <si>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</si>
  <si>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</si>
  <si>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</si>
  <si>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</si>
  <si>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</si>
  <si>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</si>
  <si>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</si>
  <si>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</si>
  <si>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</si>
  <si>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</si>
  <si>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</si>
  <si>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</si>
  <si>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</si>
  <si>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</si>
  <si>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</si>
  <si>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</si>
  <si>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</si>
  <si>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</si>
  <si>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</si>
  <si>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</si>
  <si>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</si>
  <si>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</si>
  <si>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</si>
  <si>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</si>
  <si>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</si>
  <si>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</si>
  <si>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</si>
  <si>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</si>
  <si>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</si>
  <si>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</si>
  <si>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</si>
  <si>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</si>
  <si>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</si>
  <si>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</si>
  <si>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</si>
  <si>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</si>
  <si>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</si>
  <si>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</si>
  <si>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</si>
  <si>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</si>
  <si>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</si>
  <si>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</si>
  <si>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</si>
  <si>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</si>
  <si>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</si>
  <si>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</si>
  <si>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F</t>
  </si>
  <si>
    <t>평균필요량</t>
    <phoneticPr fontId="1" type="noConversion"/>
  </si>
  <si>
    <t>다량영양소</t>
    <phoneticPr fontId="1" type="noConversion"/>
  </si>
  <si>
    <t>에너지(kcal)</t>
    <phoneticPr fontId="1" type="noConversion"/>
  </si>
  <si>
    <t>정보</t>
    <phoneticPr fontId="1" type="noConversion"/>
  </si>
  <si>
    <t>(설문지 : FFQ 95문항 설문지, 사용자 : 오균이, ID : H1310162)</t>
  </si>
  <si>
    <t>출력시각</t>
    <phoneticPr fontId="1" type="noConversion"/>
  </si>
  <si>
    <t>2021년 11월 11일 09:21:55</t>
  </si>
  <si>
    <t>열량영양소</t>
    <phoneticPr fontId="1" type="noConversion"/>
  </si>
  <si>
    <t>불포화지방산</t>
    <phoneticPr fontId="1" type="noConversion"/>
  </si>
  <si>
    <t>적정비율(최소)</t>
    <phoneticPr fontId="1" type="noConversion"/>
  </si>
  <si>
    <t>단백질(g/일)</t>
    <phoneticPr fontId="1" type="noConversion"/>
  </si>
  <si>
    <t>H1310162</t>
  </si>
  <si>
    <t>오균이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</si>
</sst>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53.329560000000001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1.8288796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1.1365741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1046.0120999999999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2033.0446999999999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205.30873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97.047210000000007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9.7225540000000006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512.57794000000001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1.2461734E-2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3.6214716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13.277718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104.16991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73.956109999999995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4.6340000000000003</c:v>
                </c:pt>
                <c:pt idx="1">
                  <c:v>3.5569999999999999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11.061199</c:v>
                </c:pt>
                <c:pt idx="1">
                  <c:v>11.204611</c:v>
                </c:pt>
                <c:pt idx="2">
                  <c:v>8.2084465000000009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246.65770000000001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7.4351139999999996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79.653000000000006</c:v>
                </c:pt>
                <c:pt idx="1">
                  <c:v>6.0220000000000002</c:v>
                </c:pt>
                <c:pt idx="2">
                  <c:v>14.324999999999999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1625.9038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45.582507999999997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384.12018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5.5798397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2476.3865000000001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9.045318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2.0110640000000002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70.471400000000003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0.85491289999999998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12.236351000000001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2.0110640000000002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272.75889999999998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5.6848559999999999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오균이, ID : H1310162)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09:21:55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1625.9038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53.329560000000001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13.277718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79.653000000000006</v>
      </c>
      <c r="G8" s="59">
        <f>'DRIs DATA 입력'!G8</f>
        <v>6.0220000000000002</v>
      </c>
      <c r="H8" s="59">
        <f>'DRIs DATA 입력'!H8</f>
        <v>14.324999999999999</v>
      </c>
      <c r="I8" s="46"/>
      <c r="J8" s="59" t="s">
        <v>215</v>
      </c>
      <c r="K8" s="59">
        <f>'DRIs DATA 입력'!K8</f>
        <v>4.6340000000000003</v>
      </c>
      <c r="L8" s="59">
        <f>'DRIs DATA 입력'!L8</f>
        <v>3.5569999999999999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246.65770000000001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7.4351139999999996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5.5798397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70.471400000000003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45.582507999999997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1.0097084000000001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0.85491289999999998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12.236351000000001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2.0110640000000002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272.75889999999998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5.6848559999999999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1.8288796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1.1365741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384.12018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1046.0120999999999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2476.3865000000001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2033.0446999999999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205.30873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97.047210000000007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9.045318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9.7225540000000006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512.57794000000001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1.2461734E-2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3.6214716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104.16991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73.956109999999995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333</v>
      </c>
      <c r="B1" s="61" t="s">
        <v>334</v>
      </c>
      <c r="G1" s="62" t="s">
        <v>335</v>
      </c>
      <c r="H1" s="61" t="s">
        <v>336</v>
      </c>
    </row>
    <row r="3" spans="1:27" x14ac:dyDescent="0.3">
      <c r="A3" s="68" t="s">
        <v>331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332</v>
      </c>
      <c r="B4" s="67"/>
      <c r="C4" s="67"/>
      <c r="E4" s="69" t="s">
        <v>337</v>
      </c>
      <c r="F4" s="70"/>
      <c r="G4" s="70"/>
      <c r="H4" s="71"/>
      <c r="J4" s="69" t="s">
        <v>338</v>
      </c>
      <c r="K4" s="70"/>
      <c r="L4" s="71"/>
      <c r="N4" s="67" t="s">
        <v>310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308</v>
      </c>
      <c r="C5" s="65" t="s">
        <v>312</v>
      </c>
      <c r="E5" s="65"/>
      <c r="F5" s="65" t="s">
        <v>309</v>
      </c>
      <c r="G5" s="65" t="s">
        <v>285</v>
      </c>
      <c r="H5" s="65" t="s">
        <v>310</v>
      </c>
      <c r="J5" s="65"/>
      <c r="K5" s="65" t="s">
        <v>301</v>
      </c>
      <c r="L5" s="65" t="s">
        <v>286</v>
      </c>
      <c r="N5" s="65"/>
      <c r="O5" s="65" t="s">
        <v>330</v>
      </c>
      <c r="P5" s="65" t="s">
        <v>277</v>
      </c>
      <c r="Q5" s="65" t="s">
        <v>284</v>
      </c>
      <c r="R5" s="65" t="s">
        <v>293</v>
      </c>
      <c r="S5" s="65" t="s">
        <v>312</v>
      </c>
      <c r="U5" s="65"/>
      <c r="V5" s="65" t="s">
        <v>311</v>
      </c>
      <c r="W5" s="65" t="s">
        <v>277</v>
      </c>
      <c r="X5" s="65" t="s">
        <v>284</v>
      </c>
      <c r="Y5" s="65" t="s">
        <v>293</v>
      </c>
      <c r="Z5" s="65" t="s">
        <v>312</v>
      </c>
    </row>
    <row r="6" spans="1:27" x14ac:dyDescent="0.3">
      <c r="A6" s="65" t="s">
        <v>278</v>
      </c>
      <c r="B6" s="65">
        <v>1600</v>
      </c>
      <c r="C6" s="65">
        <v>1625.9038</v>
      </c>
      <c r="E6" s="65" t="s">
        <v>322</v>
      </c>
      <c r="F6" s="65">
        <v>55</v>
      </c>
      <c r="G6" s="65">
        <v>15</v>
      </c>
      <c r="H6" s="65">
        <v>7</v>
      </c>
      <c r="J6" s="65" t="s">
        <v>339</v>
      </c>
      <c r="K6" s="65">
        <v>0.1</v>
      </c>
      <c r="L6" s="65">
        <v>4</v>
      </c>
      <c r="N6" s="65" t="s">
        <v>340</v>
      </c>
      <c r="O6" s="65">
        <v>40</v>
      </c>
      <c r="P6" s="65">
        <v>45</v>
      </c>
      <c r="Q6" s="65">
        <v>0</v>
      </c>
      <c r="R6" s="65">
        <v>0</v>
      </c>
      <c r="S6" s="65">
        <v>53.329560000000001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13.277718</v>
      </c>
    </row>
    <row r="7" spans="1:27" x14ac:dyDescent="0.3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3">
      <c r="E8" s="65" t="s">
        <v>294</v>
      </c>
      <c r="F8" s="65">
        <v>79.653000000000006</v>
      </c>
      <c r="G8" s="65">
        <v>6.0220000000000002</v>
      </c>
      <c r="H8" s="65">
        <v>14.324999999999999</v>
      </c>
      <c r="J8" s="65" t="s">
        <v>294</v>
      </c>
      <c r="K8" s="65">
        <v>4.6340000000000003</v>
      </c>
      <c r="L8" s="65">
        <v>3.5569999999999999</v>
      </c>
    </row>
    <row r="13" spans="1:27" x14ac:dyDescent="0.3">
      <c r="A13" s="66" t="s">
        <v>295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288</v>
      </c>
      <c r="B14" s="67"/>
      <c r="C14" s="67"/>
      <c r="D14" s="67"/>
      <c r="E14" s="67"/>
      <c r="F14" s="67"/>
      <c r="H14" s="67" t="s">
        <v>289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296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311</v>
      </c>
      <c r="C15" s="65" t="s">
        <v>277</v>
      </c>
      <c r="D15" s="65" t="s">
        <v>284</v>
      </c>
      <c r="E15" s="65" t="s">
        <v>293</v>
      </c>
      <c r="F15" s="65" t="s">
        <v>312</v>
      </c>
      <c r="H15" s="65"/>
      <c r="I15" s="65" t="s">
        <v>311</v>
      </c>
      <c r="J15" s="65" t="s">
        <v>277</v>
      </c>
      <c r="K15" s="65" t="s">
        <v>284</v>
      </c>
      <c r="L15" s="65" t="s">
        <v>293</v>
      </c>
      <c r="M15" s="65" t="s">
        <v>312</v>
      </c>
      <c r="O15" s="65"/>
      <c r="P15" s="65" t="s">
        <v>311</v>
      </c>
      <c r="Q15" s="65" t="s">
        <v>277</v>
      </c>
      <c r="R15" s="65" t="s">
        <v>284</v>
      </c>
      <c r="S15" s="65" t="s">
        <v>293</v>
      </c>
      <c r="T15" s="65" t="s">
        <v>312</v>
      </c>
      <c r="V15" s="65"/>
      <c r="W15" s="65" t="s">
        <v>311</v>
      </c>
      <c r="X15" s="65" t="s">
        <v>277</v>
      </c>
      <c r="Y15" s="65" t="s">
        <v>284</v>
      </c>
      <c r="Z15" s="65" t="s">
        <v>293</v>
      </c>
      <c r="AA15" s="65" t="s">
        <v>312</v>
      </c>
    </row>
    <row r="16" spans="1:27" x14ac:dyDescent="0.3">
      <c r="A16" s="65" t="s">
        <v>297</v>
      </c>
      <c r="B16" s="65">
        <v>410</v>
      </c>
      <c r="C16" s="65">
        <v>550</v>
      </c>
      <c r="D16" s="65">
        <v>0</v>
      </c>
      <c r="E16" s="65">
        <v>3000</v>
      </c>
      <c r="F16" s="65">
        <v>246.65770000000001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7.4351139999999996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5.5798397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70.471400000000003</v>
      </c>
    </row>
    <row r="23" spans="1:62" x14ac:dyDescent="0.3">
      <c r="A23" s="66" t="s">
        <v>298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302</v>
      </c>
      <c r="B24" s="67"/>
      <c r="C24" s="67"/>
      <c r="D24" s="67"/>
      <c r="E24" s="67"/>
      <c r="F24" s="67"/>
      <c r="H24" s="67" t="s">
        <v>290</v>
      </c>
      <c r="I24" s="67"/>
      <c r="J24" s="67"/>
      <c r="K24" s="67"/>
      <c r="L24" s="67"/>
      <c r="M24" s="67"/>
      <c r="O24" s="67" t="s">
        <v>313</v>
      </c>
      <c r="P24" s="67"/>
      <c r="Q24" s="67"/>
      <c r="R24" s="67"/>
      <c r="S24" s="67"/>
      <c r="T24" s="67"/>
      <c r="V24" s="67" t="s">
        <v>323</v>
      </c>
      <c r="W24" s="67"/>
      <c r="X24" s="67"/>
      <c r="Y24" s="67"/>
      <c r="Z24" s="67"/>
      <c r="AA24" s="67"/>
      <c r="AC24" s="67" t="s">
        <v>314</v>
      </c>
      <c r="AD24" s="67"/>
      <c r="AE24" s="67"/>
      <c r="AF24" s="67"/>
      <c r="AG24" s="67"/>
      <c r="AH24" s="67"/>
      <c r="AJ24" s="67" t="s">
        <v>299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324</v>
      </c>
      <c r="AY24" s="67"/>
      <c r="AZ24" s="67"/>
      <c r="BA24" s="67"/>
      <c r="BB24" s="67"/>
      <c r="BC24" s="67"/>
      <c r="BE24" s="67" t="s">
        <v>315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311</v>
      </c>
      <c r="C25" s="65" t="s">
        <v>277</v>
      </c>
      <c r="D25" s="65" t="s">
        <v>284</v>
      </c>
      <c r="E25" s="65" t="s">
        <v>293</v>
      </c>
      <c r="F25" s="65" t="s">
        <v>312</v>
      </c>
      <c r="H25" s="65"/>
      <c r="I25" s="65" t="s">
        <v>311</v>
      </c>
      <c r="J25" s="65" t="s">
        <v>277</v>
      </c>
      <c r="K25" s="65" t="s">
        <v>284</v>
      </c>
      <c r="L25" s="65" t="s">
        <v>293</v>
      </c>
      <c r="M25" s="65" t="s">
        <v>312</v>
      </c>
      <c r="O25" s="65"/>
      <c r="P25" s="65" t="s">
        <v>311</v>
      </c>
      <c r="Q25" s="65" t="s">
        <v>277</v>
      </c>
      <c r="R25" s="65" t="s">
        <v>284</v>
      </c>
      <c r="S25" s="65" t="s">
        <v>293</v>
      </c>
      <c r="T25" s="65" t="s">
        <v>312</v>
      </c>
      <c r="V25" s="65"/>
      <c r="W25" s="65" t="s">
        <v>311</v>
      </c>
      <c r="X25" s="65" t="s">
        <v>277</v>
      </c>
      <c r="Y25" s="65" t="s">
        <v>284</v>
      </c>
      <c r="Z25" s="65" t="s">
        <v>293</v>
      </c>
      <c r="AA25" s="65" t="s">
        <v>312</v>
      </c>
      <c r="AC25" s="65"/>
      <c r="AD25" s="65" t="s">
        <v>311</v>
      </c>
      <c r="AE25" s="65" t="s">
        <v>277</v>
      </c>
      <c r="AF25" s="65" t="s">
        <v>284</v>
      </c>
      <c r="AG25" s="65" t="s">
        <v>293</v>
      </c>
      <c r="AH25" s="65" t="s">
        <v>312</v>
      </c>
      <c r="AJ25" s="65"/>
      <c r="AK25" s="65" t="s">
        <v>311</v>
      </c>
      <c r="AL25" s="65" t="s">
        <v>277</v>
      </c>
      <c r="AM25" s="65" t="s">
        <v>284</v>
      </c>
      <c r="AN25" s="65" t="s">
        <v>293</v>
      </c>
      <c r="AO25" s="65" t="s">
        <v>312</v>
      </c>
      <c r="AQ25" s="65"/>
      <c r="AR25" s="65" t="s">
        <v>311</v>
      </c>
      <c r="AS25" s="65" t="s">
        <v>277</v>
      </c>
      <c r="AT25" s="65" t="s">
        <v>284</v>
      </c>
      <c r="AU25" s="65" t="s">
        <v>293</v>
      </c>
      <c r="AV25" s="65" t="s">
        <v>312</v>
      </c>
      <c r="AX25" s="65"/>
      <c r="AY25" s="65" t="s">
        <v>311</v>
      </c>
      <c r="AZ25" s="65" t="s">
        <v>277</v>
      </c>
      <c r="BA25" s="65" t="s">
        <v>284</v>
      </c>
      <c r="BB25" s="65" t="s">
        <v>293</v>
      </c>
      <c r="BC25" s="65" t="s">
        <v>312</v>
      </c>
      <c r="BE25" s="65"/>
      <c r="BF25" s="65" t="s">
        <v>311</v>
      </c>
      <c r="BG25" s="65" t="s">
        <v>277</v>
      </c>
      <c r="BH25" s="65" t="s">
        <v>284</v>
      </c>
      <c r="BI25" s="65" t="s">
        <v>293</v>
      </c>
      <c r="BJ25" s="65" t="s">
        <v>312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45.582507999999997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1.0097084000000001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0.85491289999999998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12.236351000000001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2.0110640000000002</v>
      </c>
      <c r="AJ26" s="65" t="s">
        <v>303</v>
      </c>
      <c r="AK26" s="65">
        <v>320</v>
      </c>
      <c r="AL26" s="65">
        <v>400</v>
      </c>
      <c r="AM26" s="65">
        <v>0</v>
      </c>
      <c r="AN26" s="65">
        <v>1000</v>
      </c>
      <c r="AO26" s="65">
        <v>272.75889999999998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5.6848559999999999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1.8288796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1.1365741</v>
      </c>
    </row>
    <row r="33" spans="1:68" x14ac:dyDescent="0.3">
      <c r="A33" s="66" t="s">
        <v>291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316</v>
      </c>
      <c r="I34" s="67"/>
      <c r="J34" s="67"/>
      <c r="K34" s="67"/>
      <c r="L34" s="67"/>
      <c r="M34" s="67"/>
      <c r="O34" s="67" t="s">
        <v>317</v>
      </c>
      <c r="P34" s="67"/>
      <c r="Q34" s="67"/>
      <c r="R34" s="67"/>
      <c r="S34" s="67"/>
      <c r="T34" s="67"/>
      <c r="V34" s="67" t="s">
        <v>304</v>
      </c>
      <c r="W34" s="67"/>
      <c r="X34" s="67"/>
      <c r="Y34" s="67"/>
      <c r="Z34" s="67"/>
      <c r="AA34" s="67"/>
      <c r="AC34" s="67" t="s">
        <v>305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311</v>
      </c>
      <c r="C35" s="65" t="s">
        <v>277</v>
      </c>
      <c r="D35" s="65" t="s">
        <v>284</v>
      </c>
      <c r="E35" s="65" t="s">
        <v>293</v>
      </c>
      <c r="F35" s="65" t="s">
        <v>312</v>
      </c>
      <c r="H35" s="65"/>
      <c r="I35" s="65" t="s">
        <v>311</v>
      </c>
      <c r="J35" s="65" t="s">
        <v>277</v>
      </c>
      <c r="K35" s="65" t="s">
        <v>284</v>
      </c>
      <c r="L35" s="65" t="s">
        <v>293</v>
      </c>
      <c r="M35" s="65" t="s">
        <v>312</v>
      </c>
      <c r="O35" s="65"/>
      <c r="P35" s="65" t="s">
        <v>311</v>
      </c>
      <c r="Q35" s="65" t="s">
        <v>277</v>
      </c>
      <c r="R35" s="65" t="s">
        <v>284</v>
      </c>
      <c r="S35" s="65" t="s">
        <v>293</v>
      </c>
      <c r="T35" s="65" t="s">
        <v>312</v>
      </c>
      <c r="V35" s="65"/>
      <c r="W35" s="65" t="s">
        <v>311</v>
      </c>
      <c r="X35" s="65" t="s">
        <v>277</v>
      </c>
      <c r="Y35" s="65" t="s">
        <v>284</v>
      </c>
      <c r="Z35" s="65" t="s">
        <v>293</v>
      </c>
      <c r="AA35" s="65" t="s">
        <v>312</v>
      </c>
      <c r="AC35" s="65"/>
      <c r="AD35" s="65" t="s">
        <v>311</v>
      </c>
      <c r="AE35" s="65" t="s">
        <v>277</v>
      </c>
      <c r="AF35" s="65" t="s">
        <v>284</v>
      </c>
      <c r="AG35" s="65" t="s">
        <v>293</v>
      </c>
      <c r="AH35" s="65" t="s">
        <v>312</v>
      </c>
      <c r="AJ35" s="65"/>
      <c r="AK35" s="65" t="s">
        <v>311</v>
      </c>
      <c r="AL35" s="65" t="s">
        <v>277</v>
      </c>
      <c r="AM35" s="65" t="s">
        <v>284</v>
      </c>
      <c r="AN35" s="65" t="s">
        <v>293</v>
      </c>
      <c r="AO35" s="65" t="s">
        <v>312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384.12018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1046.0120999999999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2476.3865000000001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2033.0446999999999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205.30873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97.047210000000007</v>
      </c>
    </row>
    <row r="43" spans="1:68" x14ac:dyDescent="0.3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306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318</v>
      </c>
      <c r="P44" s="67"/>
      <c r="Q44" s="67"/>
      <c r="R44" s="67"/>
      <c r="S44" s="67"/>
      <c r="T44" s="67"/>
      <c r="V44" s="67" t="s">
        <v>319</v>
      </c>
      <c r="W44" s="67"/>
      <c r="X44" s="67"/>
      <c r="Y44" s="67"/>
      <c r="Z44" s="67"/>
      <c r="AA44" s="67"/>
      <c r="AC44" s="67" t="s">
        <v>320</v>
      </c>
      <c r="AD44" s="67"/>
      <c r="AE44" s="67"/>
      <c r="AF44" s="67"/>
      <c r="AG44" s="67"/>
      <c r="AH44" s="67"/>
      <c r="AJ44" s="67" t="s">
        <v>327</v>
      </c>
      <c r="AK44" s="67"/>
      <c r="AL44" s="67"/>
      <c r="AM44" s="67"/>
      <c r="AN44" s="67"/>
      <c r="AO44" s="67"/>
      <c r="AQ44" s="67" t="s">
        <v>292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311</v>
      </c>
      <c r="C45" s="65" t="s">
        <v>277</v>
      </c>
      <c r="D45" s="65" t="s">
        <v>284</v>
      </c>
      <c r="E45" s="65" t="s">
        <v>293</v>
      </c>
      <c r="F45" s="65" t="s">
        <v>312</v>
      </c>
      <c r="H45" s="65"/>
      <c r="I45" s="65" t="s">
        <v>311</v>
      </c>
      <c r="J45" s="65" t="s">
        <v>277</v>
      </c>
      <c r="K45" s="65" t="s">
        <v>284</v>
      </c>
      <c r="L45" s="65" t="s">
        <v>293</v>
      </c>
      <c r="M45" s="65" t="s">
        <v>312</v>
      </c>
      <c r="O45" s="65"/>
      <c r="P45" s="65" t="s">
        <v>311</v>
      </c>
      <c r="Q45" s="65" t="s">
        <v>277</v>
      </c>
      <c r="R45" s="65" t="s">
        <v>284</v>
      </c>
      <c r="S45" s="65" t="s">
        <v>293</v>
      </c>
      <c r="T45" s="65" t="s">
        <v>312</v>
      </c>
      <c r="V45" s="65"/>
      <c r="W45" s="65" t="s">
        <v>311</v>
      </c>
      <c r="X45" s="65" t="s">
        <v>277</v>
      </c>
      <c r="Y45" s="65" t="s">
        <v>284</v>
      </c>
      <c r="Z45" s="65" t="s">
        <v>293</v>
      </c>
      <c r="AA45" s="65" t="s">
        <v>312</v>
      </c>
      <c r="AC45" s="65"/>
      <c r="AD45" s="65" t="s">
        <v>311</v>
      </c>
      <c r="AE45" s="65" t="s">
        <v>277</v>
      </c>
      <c r="AF45" s="65" t="s">
        <v>284</v>
      </c>
      <c r="AG45" s="65" t="s">
        <v>293</v>
      </c>
      <c r="AH45" s="65" t="s">
        <v>312</v>
      </c>
      <c r="AJ45" s="65"/>
      <c r="AK45" s="65" t="s">
        <v>311</v>
      </c>
      <c r="AL45" s="65" t="s">
        <v>277</v>
      </c>
      <c r="AM45" s="65" t="s">
        <v>284</v>
      </c>
      <c r="AN45" s="65" t="s">
        <v>293</v>
      </c>
      <c r="AO45" s="65" t="s">
        <v>312</v>
      </c>
      <c r="AQ45" s="65"/>
      <c r="AR45" s="65" t="s">
        <v>311</v>
      </c>
      <c r="AS45" s="65" t="s">
        <v>277</v>
      </c>
      <c r="AT45" s="65" t="s">
        <v>284</v>
      </c>
      <c r="AU45" s="65" t="s">
        <v>293</v>
      </c>
      <c r="AV45" s="65" t="s">
        <v>312</v>
      </c>
      <c r="AX45" s="65"/>
      <c r="AY45" s="65" t="s">
        <v>311</v>
      </c>
      <c r="AZ45" s="65" t="s">
        <v>277</v>
      </c>
      <c r="BA45" s="65" t="s">
        <v>284</v>
      </c>
      <c r="BB45" s="65" t="s">
        <v>293</v>
      </c>
      <c r="BC45" s="65" t="s">
        <v>312</v>
      </c>
      <c r="BE45" s="65"/>
      <c r="BF45" s="65" t="s">
        <v>311</v>
      </c>
      <c r="BG45" s="65" t="s">
        <v>277</v>
      </c>
      <c r="BH45" s="65" t="s">
        <v>284</v>
      </c>
      <c r="BI45" s="65" t="s">
        <v>293</v>
      </c>
      <c r="BJ45" s="65" t="s">
        <v>312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9.045318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9.7225540000000006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512.57794000000001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1.2461734E-2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3.6214716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104.16991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73.956109999999995</v>
      </c>
      <c r="AX46" s="65" t="s">
        <v>307</v>
      </c>
      <c r="AY46" s="65"/>
      <c r="AZ46" s="65"/>
      <c r="BA46" s="65"/>
      <c r="BB46" s="65"/>
      <c r="BC46" s="65"/>
      <c r="BE46" s="65" t="s">
        <v>321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341</v>
      </c>
      <c r="B2" s="61" t="s">
        <v>342</v>
      </c>
      <c r="C2" s="61" t="s">
        <v>329</v>
      </c>
      <c r="D2" s="61">
        <v>74</v>
      </c>
      <c r="E2" s="61">
        <v>1625.9038</v>
      </c>
      <c r="F2" s="61">
        <v>296.53473000000002</v>
      </c>
      <c r="G2" s="61">
        <v>22.418312</v>
      </c>
      <c r="H2" s="61">
        <v>8.7164400000000004</v>
      </c>
      <c r="I2" s="61">
        <v>13.701872</v>
      </c>
      <c r="J2" s="61">
        <v>53.329560000000001</v>
      </c>
      <c r="K2" s="61">
        <v>30.584883000000001</v>
      </c>
      <c r="L2" s="61">
        <v>22.744675000000001</v>
      </c>
      <c r="M2" s="61">
        <v>13.277718</v>
      </c>
      <c r="N2" s="61">
        <v>1.831593</v>
      </c>
      <c r="O2" s="61">
        <v>6.4201670000000002</v>
      </c>
      <c r="P2" s="61">
        <v>546.85095000000001</v>
      </c>
      <c r="Q2" s="61">
        <v>13.276628499999999</v>
      </c>
      <c r="R2" s="61">
        <v>246.65770000000001</v>
      </c>
      <c r="S2" s="61">
        <v>88.929590000000005</v>
      </c>
      <c r="T2" s="61">
        <v>1892.7369000000001</v>
      </c>
      <c r="U2" s="61">
        <v>5.5798397</v>
      </c>
      <c r="V2" s="61">
        <v>7.4351139999999996</v>
      </c>
      <c r="W2" s="61">
        <v>70.471400000000003</v>
      </c>
      <c r="X2" s="61">
        <v>45.582507999999997</v>
      </c>
      <c r="Y2" s="61">
        <v>1.0097084000000001</v>
      </c>
      <c r="Z2" s="61">
        <v>0.85491289999999998</v>
      </c>
      <c r="AA2" s="61">
        <v>12.236351000000001</v>
      </c>
      <c r="AB2" s="61">
        <v>2.0110640000000002</v>
      </c>
      <c r="AC2" s="61">
        <v>272.75889999999998</v>
      </c>
      <c r="AD2" s="61">
        <v>5.6848559999999999</v>
      </c>
      <c r="AE2" s="61">
        <v>1.8288796</v>
      </c>
      <c r="AF2" s="61">
        <v>1.1365741</v>
      </c>
      <c r="AG2" s="61">
        <v>384.12018</v>
      </c>
      <c r="AH2" s="61">
        <v>129.2003</v>
      </c>
      <c r="AI2" s="61">
        <v>254.91988000000001</v>
      </c>
      <c r="AJ2" s="61">
        <v>1046.0120999999999</v>
      </c>
      <c r="AK2" s="61">
        <v>2476.3865000000001</v>
      </c>
      <c r="AL2" s="61">
        <v>205.30873</v>
      </c>
      <c r="AM2" s="61">
        <v>2033.0446999999999</v>
      </c>
      <c r="AN2" s="61">
        <v>97.047210000000007</v>
      </c>
      <c r="AO2" s="61">
        <v>9.045318</v>
      </c>
      <c r="AP2" s="61">
        <v>7.0754523000000002</v>
      </c>
      <c r="AQ2" s="61">
        <v>1.969865</v>
      </c>
      <c r="AR2" s="61">
        <v>9.7225540000000006</v>
      </c>
      <c r="AS2" s="61">
        <v>512.57794000000001</v>
      </c>
      <c r="AT2" s="61">
        <v>1.2461734E-2</v>
      </c>
      <c r="AU2" s="61">
        <v>3.6214716</v>
      </c>
      <c r="AV2" s="61">
        <v>104.16991</v>
      </c>
      <c r="AW2" s="61">
        <v>73.956109999999995</v>
      </c>
      <c r="AX2" s="61">
        <v>0.102859415</v>
      </c>
      <c r="AY2" s="61">
        <v>0.49780764999999999</v>
      </c>
      <c r="AZ2" s="61">
        <v>105.15703000000001</v>
      </c>
      <c r="BA2" s="61">
        <v>30.477164999999999</v>
      </c>
      <c r="BB2" s="61">
        <v>11.061199</v>
      </c>
      <c r="BC2" s="61">
        <v>11.204611</v>
      </c>
      <c r="BD2" s="61">
        <v>8.2084465000000009</v>
      </c>
      <c r="BE2" s="61">
        <v>1.1833936</v>
      </c>
      <c r="BF2" s="61">
        <v>3.0764751000000001</v>
      </c>
      <c r="BG2" s="61">
        <v>3.4693620000000001E-3</v>
      </c>
      <c r="BH2" s="61">
        <v>4.5119546000000003E-2</v>
      </c>
      <c r="BI2" s="61">
        <v>3.3663206000000001E-2</v>
      </c>
      <c r="BJ2" s="61">
        <v>0.10776805</v>
      </c>
      <c r="BK2" s="61">
        <v>2.6687400000000001E-4</v>
      </c>
      <c r="BL2" s="61">
        <v>0.21175865999999999</v>
      </c>
      <c r="BM2" s="61">
        <v>2.5900685999999999</v>
      </c>
      <c r="BN2" s="61">
        <v>0.33992373999999997</v>
      </c>
      <c r="BO2" s="61">
        <v>21.203457</v>
      </c>
      <c r="BP2" s="61">
        <v>5.3744079999999999</v>
      </c>
      <c r="BQ2" s="61">
        <v>6.803852</v>
      </c>
      <c r="BR2" s="61">
        <v>23.942046999999999</v>
      </c>
      <c r="BS2" s="61">
        <v>5.8968449999999999</v>
      </c>
      <c r="BT2" s="61">
        <v>4.0019330000000002</v>
      </c>
      <c r="BU2" s="61">
        <v>5.0706528000000001E-2</v>
      </c>
      <c r="BV2" s="61">
        <v>0.101041384</v>
      </c>
      <c r="BW2" s="61">
        <v>0.32317417999999998</v>
      </c>
      <c r="BX2" s="61">
        <v>1.1053541</v>
      </c>
      <c r="BY2" s="61">
        <v>9.3656875000000001E-2</v>
      </c>
      <c r="BZ2" s="61">
        <v>5.431049E-5</v>
      </c>
      <c r="CA2" s="61">
        <v>0.23934229000000001</v>
      </c>
      <c r="CB2" s="61">
        <v>6.0231079999999999E-2</v>
      </c>
      <c r="CC2" s="61">
        <v>0.19588421</v>
      </c>
      <c r="CD2" s="61">
        <v>2.1268950000000002</v>
      </c>
      <c r="CE2" s="61">
        <v>3.3277024000000002E-2</v>
      </c>
      <c r="CF2" s="61">
        <v>0.77553289999999997</v>
      </c>
      <c r="CG2" s="61">
        <v>0</v>
      </c>
      <c r="CH2" s="61">
        <v>8.0965049999999997E-2</v>
      </c>
      <c r="CI2" s="61">
        <v>3.8623201999999999E-8</v>
      </c>
      <c r="CJ2" s="61">
        <v>4.1270730000000002</v>
      </c>
      <c r="CK2" s="61">
        <v>6.4214696000000002E-3</v>
      </c>
      <c r="CL2" s="61">
        <v>0.43845919999999999</v>
      </c>
      <c r="CM2" s="61">
        <v>2.0663654999999999</v>
      </c>
      <c r="CN2" s="61">
        <v>2327.6729999999998</v>
      </c>
      <c r="CO2" s="61">
        <v>4065.5347000000002</v>
      </c>
      <c r="CP2" s="61">
        <v>2108.3341999999998</v>
      </c>
      <c r="CQ2" s="61">
        <v>926.90700000000004</v>
      </c>
      <c r="CR2" s="61">
        <v>409.35016000000002</v>
      </c>
      <c r="CS2" s="61">
        <v>606.85986000000003</v>
      </c>
      <c r="CT2" s="61">
        <v>2211.4142999999999</v>
      </c>
      <c r="CU2" s="61">
        <v>1298.5591999999999</v>
      </c>
      <c r="CV2" s="61">
        <v>1885.5941</v>
      </c>
      <c r="CW2" s="61">
        <v>1413.0658000000001</v>
      </c>
      <c r="CX2" s="61">
        <v>409.57787999999999</v>
      </c>
      <c r="CY2" s="61">
        <v>3112.1536000000001</v>
      </c>
      <c r="CZ2" s="61">
        <v>1452.1165000000001</v>
      </c>
      <c r="DA2" s="61">
        <v>3126.3499000000002</v>
      </c>
      <c r="DB2" s="61">
        <v>3272.1824000000001</v>
      </c>
      <c r="DC2" s="61">
        <v>4027.3</v>
      </c>
      <c r="DD2" s="61">
        <v>6504.1890000000003</v>
      </c>
      <c r="DE2" s="61">
        <v>1269.9614999999999</v>
      </c>
      <c r="DF2" s="61">
        <v>3739.8008</v>
      </c>
      <c r="DG2" s="61">
        <v>1549.3694</v>
      </c>
      <c r="DH2" s="61">
        <v>99.610339999999994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30.477164999999999</v>
      </c>
      <c r="B6">
        <f>BB2</f>
        <v>11.061199</v>
      </c>
      <c r="C6">
        <f>BC2</f>
        <v>11.204611</v>
      </c>
      <c r="D6">
        <f>BD2</f>
        <v>8.2084465000000009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17219</v>
      </c>
      <c r="C2" s="56">
        <f ca="1">YEAR(TODAY())-YEAR(B2)+IF(TODAY()&gt;=DATE(YEAR(TODAY()),MONTH(B2),DAY(B2)),0,-1)</f>
        <v>74</v>
      </c>
      <c r="E2" s="52">
        <v>147.5</v>
      </c>
      <c r="F2" s="53" t="s">
        <v>275</v>
      </c>
      <c r="G2" s="52">
        <v>41.6</v>
      </c>
      <c r="H2" s="51" t="s">
        <v>40</v>
      </c>
      <c r="I2" s="72">
        <f>ROUND(G3/E3^2,1)</f>
        <v>19.100000000000001</v>
      </c>
    </row>
    <row r="3" spans="1:9" x14ac:dyDescent="0.3">
      <c r="E3" s="51">
        <f>E2/100</f>
        <v>1.4750000000000001</v>
      </c>
      <c r="F3" s="51" t="s">
        <v>39</v>
      </c>
      <c r="G3" s="51">
        <f>G2</f>
        <v>41.6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44495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오균이, ID : H1310162)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09:21:55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44495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74</v>
      </c>
      <c r="G12" s="94"/>
      <c r="H12" s="94"/>
      <c r="I12" s="94"/>
      <c r="K12" s="123">
        <f>'개인정보 및 신체계측 입력'!E2</f>
        <v>147.5</v>
      </c>
      <c r="L12" s="124"/>
      <c r="M12" s="117">
        <f>'개인정보 및 신체계측 입력'!G2</f>
        <v>41.6</v>
      </c>
      <c r="N12" s="118"/>
      <c r="O12" s="113" t="s">
        <v>270</v>
      </c>
      <c r="P12" s="107"/>
      <c r="Q12" s="90">
        <f>'개인정보 및 신체계측 입력'!I2</f>
        <v>19.100000000000001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오균이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79.653000000000006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6.0220000000000002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14.324999999999999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3.6</v>
      </c>
      <c r="L72" s="36" t="s">
        <v>52</v>
      </c>
      <c r="M72" s="36">
        <f>ROUND('DRIs DATA'!K8,1)</f>
        <v>4.5999999999999996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32.89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61.96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45.58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134.07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48.02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165.09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90.45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2021-11-11T01:03:52Z</dcterms:modified>
</cp:coreProperties>
</file>