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<sst xmlns="http://schemas.openxmlformats.org/spreadsheetml/2006/main" count="692" uniqueCount="339">
  <si>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</si>
  <si>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</si>
  <si>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</si>
  <si>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</si>
  <si>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</si>
  <si>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</si>
  <si>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</si>
  <si>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</si>
  <si>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</si>
  <si>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</si>
  <si>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</si>
  <si>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</si>
  <si>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</si>
  <si>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</si>
  <si>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</si>
  <si>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</si>
  <si>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</si>
  <si>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</si>
  <si>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</si>
  <si>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</si>
  <si>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</si>
  <si>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</si>
  <si>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</si>
  <si>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</si>
  <si>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</si>
  <si>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</si>
  <si>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</si>
  <si>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</si>
  <si>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</si>
  <si>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</si>
  <si>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</si>
  <si>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</si>
  <si>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</si>
  <si>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</si>
  <si>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</si>
  <si>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</si>
  <si>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</si>
  <si>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</si>
  <si>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</si>
  <si>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</si>
  <si>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</si>
  <si>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</si>
  <si>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</si>
  <si>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</si>
  <si>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</si>
  <si>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</si>
  <si>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</si>
  <si>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</si>
  <si>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</si>
  <si>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</si>
  <si>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</si>
  <si>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</si>
  <si>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</si>
  <si>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</si>
  <si>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</si>
  <si>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</si>
  <si>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</si>
  <si>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</si>
  <si>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</si>
  <si>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</si>
  <si>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</si>
  <si>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</si>
  <si>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</si>
  <si>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</si>
  <si>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</si>
  <si>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</si>
  <si>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</si>
  <si>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</si>
  <si>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</si>
  <si>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</si>
  <si>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</si>
  <si>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</si>
  <si>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</si>
  <si>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</si>
  <si>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</si>
  <si>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</si>
  <si>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</si>
  <si>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</si>
  <si>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</si>
  <si>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</si>
  <si>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</si>
  <si>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</si>
  <si>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</si>
  <si>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</si>
  <si>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</si>
  <si>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</si>
  <si>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</si>
  <si>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</si>
  <si>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</si>
  <si>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</si>
  <si>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</si>
  <si>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</si>
  <si>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</si>
  <si>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</si>
  <si>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</si>
  <si>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</si>
  <si>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</si>
  <si>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</si>
  <si>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</si>
  <si>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</si>
  <si>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</si>
  <si>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</si>
  <si>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</si>
  <si>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</si>
  <si>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</si>
  <si>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</si>
  <si>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</si>
  <si>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</si>
  <si>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</si>
  <si>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</si>
  <si>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</si>
  <si>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</si>
  <si>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</si>
  <si>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</si>
  <si>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</si>
  <si>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</si>
  <si>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</si>
  <si>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</si>
  <si>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</si>
  <si>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</si>
  <si>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</si>
  <si>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</si>
  <si>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</si>
  <si>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</si>
  <si>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</si>
  <si>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</si>
  <si>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</si>
  <si>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</si>
  <si>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</si>
  <si>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</si>
  <si>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</si>
  <si>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</si>
  <si>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</si>
  <si>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</si>
  <si>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</si>
  <si>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</si>
  <si>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</si>
  <si>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</si>
  <si>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</si>
  <si>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</si>
  <si>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</si>
  <si>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</si>
  <si>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</si>
  <si>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</si>
  <si>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</si>
  <si>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</si>
  <si>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</si>
  <si>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</si>
  <si>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</si>
  <si>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</si>
  <si>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</si>
  <si>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</si>
  <si>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</si>
  <si>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</si>
  <si>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</si>
  <si>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</si>
  <si>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</si>
  <si>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</si>
  <si>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</si>
  <si>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</si>
  <si>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</si>
  <si>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</si>
  <si>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</si>
  <si>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</si>
  <si>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</si>
  <si>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</si>
  <si>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</si>
  <si>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</si>
  <si>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</si>
  <si>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</si>
  <si>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</si>
  <si>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</si>
  <si>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</si>
  <si>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</si>
  <si>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</si>
  <si>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</si>
  <si>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</si>
  <si>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</si>
  <si>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</si>
  <si>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</si>
  <si>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</si>
  <si>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</si>
  <si>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</si>
  <si>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</si>
  <si>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</si>
  <si>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</si>
  <si>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</si>
  <si>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</si>
  <si>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</si>
  <si>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</si>
  <si>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</si>
  <si>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</si>
  <si>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</si>
  <si>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</si>
  <si>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</si>
  <si>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</si>
  <si>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</si>
  <si>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</si>
  <si>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</si>
  <si>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</si>
  <si>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</si>
  <si>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</si>
  <si>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</si>
  <si>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</si>
  <si>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</si>
  <si>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</si>
  <si>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</si>
  <si>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</si>
  <si>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</si>
  <si>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</si>
  <si>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</si>
  <si>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</si>
  <si>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</si>
  <si>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</si>
  <si>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</si>
  <si>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</si>
  <si>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</si>
  <si>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</si>
  <si>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</si>
  <si>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</si>
  <si>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</si>
  <si>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</si>
  <si>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</si>
  <si>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</si>
  <si>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</si>
  <si>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</si>
  <si>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</si>
  <si>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</si>
  <si>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</si>
  <si>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</si>
  <si>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</si>
  <si>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</si>
  <si>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</si>
  <si>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</si>
  <si>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</si>
  <si>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</si>
  <si>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</si>
  <si>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</si>
  <si>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</si>
  <si>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</si>
  <si>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</si>
  <si>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</si>
  <si>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</si>
  <si>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</si>
  <si>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</si>
  <si>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</si>
  <si>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</si>
  <si>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</si>
  <si>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</si>
  <si>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</si>
  <si>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</si>
  <si>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</si>
  <si>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</si>
  <si>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</si>
  <si>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</si>
  <si>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</si>
  <si>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</si>
  <si>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</si>
  <si>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</si>
  <si>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</si>
  <si>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</si>
  <si>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</si>
  <si>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</si>
  <si>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</si>
  <si>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</si>
  <si>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</si>
  <si>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</si>
  <si>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</si>
  <si>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</si>
  <si>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</si>
  <si>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</si>
  <si>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</si>
  <si>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</si>
  <si>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</si>
  <si>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</si>
  <si>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</si>
  <si>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</si>
  <si>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김혜영, ID : H1310166)</t>
  </si>
  <si>
    <t>출력시각</t>
    <phoneticPr fontId="1" type="noConversion"/>
  </si>
  <si>
    <t>2021년 12월 03일 13:31:08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</si>
  <si>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</si>
  <si>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</si>
  <si>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</si>
  <si>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</si>
  <si>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</si>
  <si>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</si>
  <si>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</si>
  <si>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</si>
  <si>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</si>
  <si>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</si>
  <si>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</si>
  <si>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</si>
  <si>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</si>
  <si>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</si>
  <si>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</si>
  <si>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</si>
  <si>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</si>
  <si>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</si>
  <si>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</si>
  <si>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</si>
  <si>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</si>
  <si>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</si>
  <si>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</si>
  <si>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</si>
  <si>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</si>
  <si>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</si>
  <si>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</si>
  <si>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</si>
  <si>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</si>
  <si>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</si>
  <si>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</si>
  <si>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</si>
  <si>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</si>
  <si>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</si>
  <si>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</si>
  <si>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</si>
  <si>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</si>
  <si>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</si>
  <si>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</si>
  <si>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</si>
  <si>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</si>
  <si>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</si>
  <si>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</si>
  <si>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</si>
  <si>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</si>
  <si>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</si>
  <si>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</si>
  <si>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</si>
  <si>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</si>
  <si>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</si>
  <si>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</si>
  <si>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</si>
  <si>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</si>
  <si>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</si>
  <si>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</si>
  <si>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</si>
  <si>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H1310166</t>
  </si>
  <si>
    <t>김혜영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</si>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</sst>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48.628210000000003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7432"/>
        <c:axId val="260269392"/>
      </c:barChart>
      <c:catAx>
        <c:axId val="26026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69392"/>
        <c:crosses val="autoZero"/>
        <c:auto val="1"/>
        <c:lblAlgn val="ctr"/>
        <c:lblOffset val="100"/>
        <c:noMultiLvlLbl val="0"/>
      </c:catAx>
      <c:valAx>
        <c:axId val="26026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1.5931580999999999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6400"/>
        <c:axId val="492281696"/>
      </c:barChart>
      <c:catAx>
        <c:axId val="49228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1696"/>
        <c:crosses val="autoZero"/>
        <c:auto val="1"/>
        <c:lblAlgn val="ctr"/>
        <c:lblOffset val="100"/>
        <c:noMultiLvlLbl val="0"/>
      </c:catAx>
      <c:valAx>
        <c:axId val="49228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1.0182114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3656"/>
        <c:axId val="492284832"/>
      </c:barChart>
      <c:catAx>
        <c:axId val="49228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4832"/>
        <c:crosses val="autoZero"/>
        <c:auto val="1"/>
        <c:lblAlgn val="ctr"/>
        <c:lblOffset val="100"/>
        <c:noMultiLvlLbl val="0"/>
      </c:catAx>
      <c:valAx>
        <c:axId val="4922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866.21209999999996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5224"/>
        <c:axId val="492286792"/>
      </c:barChart>
      <c:catAx>
        <c:axId val="49228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6792"/>
        <c:crosses val="autoZero"/>
        <c:auto val="1"/>
        <c:lblAlgn val="ctr"/>
        <c:lblOffset val="100"/>
        <c:noMultiLvlLbl val="0"/>
      </c:catAx>
      <c:valAx>
        <c:axId val="49228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2811.9065000000001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1552"/>
        <c:axId val="493013904"/>
      </c:barChart>
      <c:catAx>
        <c:axId val="49301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3904"/>
        <c:crosses val="autoZero"/>
        <c:auto val="1"/>
        <c:lblAlgn val="ctr"/>
        <c:lblOffset val="100"/>
        <c:noMultiLvlLbl val="0"/>
      </c:catAx>
      <c:valAx>
        <c:axId val="4930139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60.443375000000003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3120"/>
        <c:axId val="493014296"/>
      </c:barChart>
      <c:catAx>
        <c:axId val="49301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4296"/>
        <c:crosses val="autoZero"/>
        <c:auto val="1"/>
        <c:lblAlgn val="ctr"/>
        <c:lblOffset val="100"/>
        <c:noMultiLvlLbl val="0"/>
      </c:catAx>
      <c:valAx>
        <c:axId val="49301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116.21292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2728"/>
        <c:axId val="493016256"/>
      </c:barChart>
      <c:catAx>
        <c:axId val="49301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6256"/>
        <c:crosses val="autoZero"/>
        <c:auto val="1"/>
        <c:lblAlgn val="ctr"/>
        <c:lblOffset val="100"/>
        <c:noMultiLvlLbl val="0"/>
      </c:catAx>
      <c:valAx>
        <c:axId val="49301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7.3634510000000004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8216"/>
        <c:axId val="493016648"/>
      </c:barChart>
      <c:catAx>
        <c:axId val="49301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6648"/>
        <c:crosses val="autoZero"/>
        <c:auto val="1"/>
        <c:lblAlgn val="ctr"/>
        <c:lblOffset val="100"/>
        <c:noMultiLvlLbl val="0"/>
      </c:catAx>
      <c:valAx>
        <c:axId val="49301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485.42612000000003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2336"/>
        <c:axId val="493014688"/>
      </c:barChart>
      <c:catAx>
        <c:axId val="49301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4688"/>
        <c:crosses val="autoZero"/>
        <c:auto val="1"/>
        <c:lblAlgn val="ctr"/>
        <c:lblOffset val="100"/>
        <c:noMultiLvlLbl val="0"/>
      </c:catAx>
      <c:valAx>
        <c:axId val="493014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1.2722895999999999E-2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5080"/>
        <c:axId val="493017432"/>
      </c:barChart>
      <c:catAx>
        <c:axId val="49301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7432"/>
        <c:crosses val="autoZero"/>
        <c:auto val="1"/>
        <c:lblAlgn val="ctr"/>
        <c:lblOffset val="100"/>
        <c:noMultiLvlLbl val="0"/>
      </c:catAx>
      <c:valAx>
        <c:axId val="49301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2.1638966000000002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10768"/>
        <c:axId val="493011944"/>
      </c:barChart>
      <c:catAx>
        <c:axId val="49301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11944"/>
        <c:crosses val="autoZero"/>
        <c:auto val="1"/>
        <c:lblAlgn val="ctr"/>
        <c:lblOffset val="100"/>
        <c:noMultiLvlLbl val="0"/>
      </c:catAx>
      <c:valAx>
        <c:axId val="49301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1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15.2467785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8608"/>
        <c:axId val="260272920"/>
      </c:barChart>
      <c:catAx>
        <c:axId val="26026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72920"/>
        <c:crosses val="autoZero"/>
        <c:auto val="1"/>
        <c:lblAlgn val="ctr"/>
        <c:lblOffset val="100"/>
        <c:noMultiLvlLbl val="0"/>
      </c:catAx>
      <c:valAx>
        <c:axId val="260272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116.10187999999999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8016"/>
        <c:axId val="493503312"/>
      </c:barChart>
      <c:catAx>
        <c:axId val="49350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3312"/>
        <c:crosses val="autoZero"/>
        <c:auto val="1"/>
        <c:lblAlgn val="ctr"/>
        <c:lblOffset val="100"/>
        <c:noMultiLvlLbl val="0"/>
      </c:catAx>
      <c:valAx>
        <c:axId val="49350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58.281998000000002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6056"/>
        <c:axId val="493501352"/>
      </c:barChart>
      <c:catAx>
        <c:axId val="4935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1352"/>
        <c:crosses val="autoZero"/>
        <c:auto val="1"/>
        <c:lblAlgn val="ctr"/>
        <c:lblOffset val="100"/>
        <c:noMultiLvlLbl val="0"/>
      </c:catAx>
      <c:valAx>
        <c:axId val="49350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7.5679999999999996</c:v>
                </c:pt>
                <c:pt idx="1">
                  <c:v>12.352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504096"/>
        <c:axId val="493504488"/>
      </c:barChart>
      <c:catAx>
        <c:axId val="49350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4488"/>
        <c:crosses val="autoZero"/>
        <c:auto val="1"/>
        <c:lblAlgn val="ctr"/>
        <c:lblOffset val="100"/>
        <c:noMultiLvlLbl val="0"/>
      </c:catAx>
      <c:valAx>
        <c:axId val="493504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11.040467</c:v>
                </c:pt>
                <c:pt idx="1">
                  <c:v>13.305951</c:v>
                </c:pt>
                <c:pt idx="2">
                  <c:v>8.0674130000000002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365.71312999999998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5272"/>
        <c:axId val="493506840"/>
      </c:barChart>
      <c:catAx>
        <c:axId val="49350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6840"/>
        <c:crosses val="autoZero"/>
        <c:auto val="1"/>
        <c:lblAlgn val="ctr"/>
        <c:lblOffset val="100"/>
        <c:noMultiLvlLbl val="0"/>
      </c:catAx>
      <c:valAx>
        <c:axId val="493506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14.966313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505664"/>
        <c:axId val="493506448"/>
      </c:barChart>
      <c:catAx>
        <c:axId val="4935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6448"/>
        <c:crosses val="autoZero"/>
        <c:auto val="1"/>
        <c:lblAlgn val="ctr"/>
        <c:lblOffset val="100"/>
        <c:noMultiLvlLbl val="0"/>
      </c:catAx>
      <c:valAx>
        <c:axId val="493506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73.617999999999995</c:v>
                </c:pt>
                <c:pt idx="1">
                  <c:v>10.701000000000001</c:v>
                </c:pt>
                <c:pt idx="2">
                  <c:v>15.682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3501744"/>
        <c:axId val="493502528"/>
      </c:barChart>
      <c:catAx>
        <c:axId val="49350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502528"/>
        <c:crosses val="autoZero"/>
        <c:auto val="1"/>
        <c:lblAlgn val="ctr"/>
        <c:lblOffset val="100"/>
        <c:noMultiLvlLbl val="0"/>
      </c:catAx>
      <c:valAx>
        <c:axId val="49350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50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1408.3318999999999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9048"/>
        <c:axId val="493951400"/>
      </c:barChart>
      <c:catAx>
        <c:axId val="49394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1400"/>
        <c:crosses val="autoZero"/>
        <c:auto val="1"/>
        <c:lblAlgn val="ctr"/>
        <c:lblOffset val="100"/>
        <c:noMultiLvlLbl val="0"/>
      </c:catAx>
      <c:valAx>
        <c:axId val="493951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84.565849999999998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5912"/>
        <c:axId val="493951008"/>
      </c:barChart>
      <c:catAx>
        <c:axId val="493945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1008"/>
        <c:crosses val="autoZero"/>
        <c:auto val="1"/>
        <c:lblAlgn val="ctr"/>
        <c:lblOffset val="100"/>
        <c:noMultiLvlLbl val="0"/>
      </c:catAx>
      <c:valAx>
        <c:axId val="493951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5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317.93329999999997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7872"/>
        <c:axId val="493948264"/>
      </c:barChart>
      <c:catAx>
        <c:axId val="4939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8264"/>
        <c:crosses val="autoZero"/>
        <c:auto val="1"/>
        <c:lblAlgn val="ctr"/>
        <c:lblOffset val="100"/>
        <c:noMultiLvlLbl val="0"/>
      </c:catAx>
      <c:valAx>
        <c:axId val="49394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1.8336382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74880"/>
        <c:axId val="260273704"/>
      </c:barChart>
      <c:catAx>
        <c:axId val="26027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73704"/>
        <c:crosses val="autoZero"/>
        <c:auto val="1"/>
        <c:lblAlgn val="ctr"/>
        <c:lblOffset val="100"/>
        <c:noMultiLvlLbl val="0"/>
      </c:catAx>
      <c:valAx>
        <c:axId val="26027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3680.7139999999999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8656"/>
        <c:axId val="493951792"/>
      </c:barChart>
      <c:catAx>
        <c:axId val="49394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1792"/>
        <c:crosses val="autoZero"/>
        <c:auto val="1"/>
        <c:lblAlgn val="ctr"/>
        <c:lblOffset val="100"/>
        <c:noMultiLvlLbl val="0"/>
      </c:catAx>
      <c:valAx>
        <c:axId val="49395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10.159115999999999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7088"/>
        <c:axId val="493946304"/>
      </c:barChart>
      <c:catAx>
        <c:axId val="4939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46304"/>
        <c:crosses val="autoZero"/>
        <c:auto val="1"/>
        <c:lblAlgn val="ctr"/>
        <c:lblOffset val="100"/>
        <c:noMultiLvlLbl val="0"/>
      </c:catAx>
      <c:valAx>
        <c:axId val="49394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1.2858717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949440"/>
        <c:axId val="493950224"/>
      </c:barChart>
      <c:catAx>
        <c:axId val="4939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950224"/>
        <c:crosses val="autoZero"/>
        <c:auto val="1"/>
        <c:lblAlgn val="ctr"/>
        <c:lblOffset val="100"/>
        <c:noMultiLvlLbl val="0"/>
      </c:catAx>
      <c:valAx>
        <c:axId val="49395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9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230.18842000000001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69784"/>
        <c:axId val="260272528"/>
      </c:barChart>
      <c:catAx>
        <c:axId val="26026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72528"/>
        <c:crosses val="autoZero"/>
        <c:auto val="1"/>
        <c:lblAlgn val="ctr"/>
        <c:lblOffset val="100"/>
        <c:noMultiLvlLbl val="0"/>
      </c:catAx>
      <c:valAx>
        <c:axId val="26027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6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1.0081735999999999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70176"/>
        <c:axId val="260270960"/>
      </c:barChart>
      <c:catAx>
        <c:axId val="26027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70960"/>
        <c:crosses val="autoZero"/>
        <c:auto val="1"/>
        <c:lblAlgn val="ctr"/>
        <c:lblOffset val="100"/>
        <c:noMultiLvlLbl val="0"/>
      </c:catAx>
      <c:valAx>
        <c:axId val="260270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7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13.600331000000001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271744"/>
        <c:axId val="492282480"/>
      </c:barChart>
      <c:catAx>
        <c:axId val="26027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2480"/>
        <c:crosses val="autoZero"/>
        <c:auto val="1"/>
        <c:lblAlgn val="ctr"/>
        <c:lblOffset val="100"/>
        <c:noMultiLvlLbl val="0"/>
      </c:catAx>
      <c:valAx>
        <c:axId val="49228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27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1.2858717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4440"/>
        <c:axId val="492289144"/>
      </c:barChart>
      <c:catAx>
        <c:axId val="4922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9144"/>
        <c:crosses val="autoZero"/>
        <c:auto val="1"/>
        <c:lblAlgn val="ctr"/>
        <c:lblOffset val="100"/>
        <c:noMultiLvlLbl val="0"/>
      </c:catAx>
      <c:valAx>
        <c:axId val="49228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372.28840000000002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2872"/>
        <c:axId val="492283264"/>
      </c:barChart>
      <c:catAx>
        <c:axId val="49228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3264"/>
        <c:crosses val="autoZero"/>
        <c:auto val="1"/>
        <c:lblAlgn val="ctr"/>
        <c:lblOffset val="100"/>
        <c:noMultiLvlLbl val="0"/>
      </c:catAx>
      <c:valAx>
        <c:axId val="49228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5.1619760000000001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2284048"/>
        <c:axId val="492287576"/>
      </c:barChart>
      <c:catAx>
        <c:axId val="4922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2287576"/>
        <c:crosses val="autoZero"/>
        <c:auto val="1"/>
        <c:lblAlgn val="ctr"/>
        <c:lblOffset val="100"/>
        <c:noMultiLvlLbl val="0"/>
      </c:catAx>
      <c:valAx>
        <c:axId val="49228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22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김혜영, ID : H1310166)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03일 13:31:08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1408.3318999999999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48.628210000000003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15.2467785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73.617999999999995</v>
      </c>
      <c r="G8" s="59">
        <f>'DRIs DATA 입력'!G8</f>
        <v>10.701000000000001</v>
      </c>
      <c r="H8" s="59">
        <f>'DRIs DATA 입력'!H8</f>
        <v>15.682</v>
      </c>
      <c r="I8" s="46"/>
      <c r="J8" s="59" t="s">
        <v>216</v>
      </c>
      <c r="K8" s="59">
        <f>'DRIs DATA 입력'!K8</f>
        <v>7.5679999999999996</v>
      </c>
      <c r="L8" s="59">
        <f>'DRIs DATA 입력'!L8</f>
        <v>12.352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365.71312999999998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14.966313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1.8336382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230.18842000000001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84.565849999999998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1.3889126999999999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1.0081735999999999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13.600331000000001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1.2858717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372.28840000000002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5.1619760000000001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1.5931580999999999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1.0182114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317.93329999999997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866.21209999999996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3680.7139999999999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2811.9065000000001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60.443375000000003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116.21292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10.159115999999999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7.3634510000000004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485.42612000000003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1.2722895999999999E-2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2.1638966000000002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116.10187999999999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58.281998000000002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7" sqref="G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3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46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286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286</v>
      </c>
    </row>
    <row r="6" spans="1:27" x14ac:dyDescent="0.3">
      <c r="A6" s="65" t="s">
        <v>281</v>
      </c>
      <c r="B6" s="65">
        <v>1800</v>
      </c>
      <c r="C6" s="65">
        <v>1408.3318999999999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40</v>
      </c>
      <c r="P6" s="65">
        <v>50</v>
      </c>
      <c r="Q6" s="65">
        <v>0</v>
      </c>
      <c r="R6" s="65">
        <v>0</v>
      </c>
      <c r="S6" s="65">
        <v>48.628210000000003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15.2467785</v>
      </c>
    </row>
    <row r="7" spans="1:27" x14ac:dyDescent="0.3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3">
      <c r="E8" s="65" t="s">
        <v>298</v>
      </c>
      <c r="F8" s="65">
        <v>73.617999999999995</v>
      </c>
      <c r="G8" s="65">
        <v>10.701000000000001</v>
      </c>
      <c r="H8" s="65">
        <v>15.682</v>
      </c>
      <c r="J8" s="65" t="s">
        <v>298</v>
      </c>
      <c r="K8" s="65">
        <v>7.5679999999999996</v>
      </c>
      <c r="L8" s="65">
        <v>12.352</v>
      </c>
    </row>
    <row r="13" spans="1:27" x14ac:dyDescent="0.3">
      <c r="A13" s="70" t="s">
        <v>299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286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286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286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286</v>
      </c>
    </row>
    <row r="16" spans="1:27" x14ac:dyDescent="0.3">
      <c r="A16" s="65" t="s">
        <v>304</v>
      </c>
      <c r="B16" s="65">
        <v>430</v>
      </c>
      <c r="C16" s="65">
        <v>600</v>
      </c>
      <c r="D16" s="65">
        <v>0</v>
      </c>
      <c r="E16" s="65">
        <v>3000</v>
      </c>
      <c r="F16" s="65">
        <v>365.71312999999998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14.966313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1.8336382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230.18842000000001</v>
      </c>
    </row>
    <row r="23" spans="1:62" x14ac:dyDescent="0.3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286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286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286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286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286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286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286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286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84.565849999999998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1.3889126999999999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1.0081735999999999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13.600331000000001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1.2858717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372.28840000000002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5.1619760000000001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1.5931580999999999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1.0182114</v>
      </c>
    </row>
    <row r="33" spans="1:68" x14ac:dyDescent="0.3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317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319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321</v>
      </c>
      <c r="AD34" s="69"/>
      <c r="AE34" s="69"/>
      <c r="AF34" s="69"/>
      <c r="AG34" s="69"/>
      <c r="AH34" s="69"/>
      <c r="AJ34" s="69" t="s">
        <v>322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286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286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286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286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286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317.93329999999997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866.21209999999996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3680.7139999999999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2811.9065000000001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60.443375000000003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116.21292</v>
      </c>
    </row>
    <row r="43" spans="1:68" x14ac:dyDescent="0.3">
      <c r="A43" s="70" t="s">
        <v>323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324</v>
      </c>
      <c r="B44" s="69"/>
      <c r="C44" s="69"/>
      <c r="D44" s="69"/>
      <c r="E44" s="69"/>
      <c r="F44" s="69"/>
      <c r="H44" s="69" t="s">
        <v>325</v>
      </c>
      <c r="I44" s="69"/>
      <c r="J44" s="69"/>
      <c r="K44" s="69"/>
      <c r="L44" s="69"/>
      <c r="M44" s="69"/>
      <c r="O44" s="69" t="s">
        <v>326</v>
      </c>
      <c r="P44" s="69"/>
      <c r="Q44" s="69"/>
      <c r="R44" s="69"/>
      <c r="S44" s="69"/>
      <c r="T44" s="69"/>
      <c r="V44" s="69" t="s">
        <v>327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330</v>
      </c>
      <c r="AR44" s="69"/>
      <c r="AS44" s="69"/>
      <c r="AT44" s="69"/>
      <c r="AU44" s="69"/>
      <c r="AV44" s="69"/>
      <c r="AX44" s="69" t="s">
        <v>331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286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286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286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286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286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286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286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286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10.159115999999999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7.3634510000000004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485.42612000000003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1.2722895999999999E-2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2.1638966000000002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116.10187999999999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58.281998000000002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0" sqref="G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336</v>
      </c>
      <c r="B2" s="61" t="s">
        <v>337</v>
      </c>
      <c r="C2" s="61" t="s">
        <v>338</v>
      </c>
      <c r="D2" s="61">
        <v>51</v>
      </c>
      <c r="E2" s="61">
        <v>1408.3318999999999</v>
      </c>
      <c r="F2" s="61">
        <v>228.28435999999999</v>
      </c>
      <c r="G2" s="61">
        <v>33.182513999999998</v>
      </c>
      <c r="H2" s="61">
        <v>12.487113000000001</v>
      </c>
      <c r="I2" s="61">
        <v>20.695399999999999</v>
      </c>
      <c r="J2" s="61">
        <v>48.628210000000003</v>
      </c>
      <c r="K2" s="61">
        <v>21.073483</v>
      </c>
      <c r="L2" s="61">
        <v>27.554725999999999</v>
      </c>
      <c r="M2" s="61">
        <v>15.2467785</v>
      </c>
      <c r="N2" s="61">
        <v>1.5450803</v>
      </c>
      <c r="O2" s="61">
        <v>8.3852419999999999</v>
      </c>
      <c r="P2" s="61">
        <v>664.70050000000003</v>
      </c>
      <c r="Q2" s="61">
        <v>17.656883000000001</v>
      </c>
      <c r="R2" s="61">
        <v>365.71312999999998</v>
      </c>
      <c r="S2" s="61">
        <v>47.696193999999998</v>
      </c>
      <c r="T2" s="61">
        <v>3816.2039</v>
      </c>
      <c r="U2" s="61">
        <v>1.8336382</v>
      </c>
      <c r="V2" s="61">
        <v>14.966313</v>
      </c>
      <c r="W2" s="61">
        <v>230.18842000000001</v>
      </c>
      <c r="X2" s="61">
        <v>84.565849999999998</v>
      </c>
      <c r="Y2" s="61">
        <v>1.3889126999999999</v>
      </c>
      <c r="Z2" s="61">
        <v>1.0081735999999999</v>
      </c>
      <c r="AA2" s="61">
        <v>13.600331000000001</v>
      </c>
      <c r="AB2" s="61">
        <v>1.2858717</v>
      </c>
      <c r="AC2" s="61">
        <v>372.28840000000002</v>
      </c>
      <c r="AD2" s="61">
        <v>5.1619760000000001</v>
      </c>
      <c r="AE2" s="61">
        <v>1.5931580999999999</v>
      </c>
      <c r="AF2" s="61">
        <v>1.0182114</v>
      </c>
      <c r="AG2" s="61">
        <v>317.93329999999997</v>
      </c>
      <c r="AH2" s="61">
        <v>225.99597</v>
      </c>
      <c r="AI2" s="61">
        <v>91.937293999999994</v>
      </c>
      <c r="AJ2" s="61">
        <v>866.21209999999996</v>
      </c>
      <c r="AK2" s="61">
        <v>3680.7139999999999</v>
      </c>
      <c r="AL2" s="61">
        <v>60.443375000000003</v>
      </c>
      <c r="AM2" s="61">
        <v>2811.9065000000001</v>
      </c>
      <c r="AN2" s="61">
        <v>116.21292</v>
      </c>
      <c r="AO2" s="61">
        <v>10.159115999999999</v>
      </c>
      <c r="AP2" s="61">
        <v>7.3632736000000003</v>
      </c>
      <c r="AQ2" s="61">
        <v>2.7958417</v>
      </c>
      <c r="AR2" s="61">
        <v>7.3634510000000004</v>
      </c>
      <c r="AS2" s="61">
        <v>485.42612000000003</v>
      </c>
      <c r="AT2" s="61">
        <v>1.2722895999999999E-2</v>
      </c>
      <c r="AU2" s="61">
        <v>2.1638966000000002</v>
      </c>
      <c r="AV2" s="61">
        <v>116.10187999999999</v>
      </c>
      <c r="AW2" s="61">
        <v>58.281998000000002</v>
      </c>
      <c r="AX2" s="61">
        <v>0.10833704500000001</v>
      </c>
      <c r="AY2" s="61">
        <v>0.96830994000000004</v>
      </c>
      <c r="AZ2" s="61">
        <v>183.69424000000001</v>
      </c>
      <c r="BA2" s="61">
        <v>32.420883000000003</v>
      </c>
      <c r="BB2" s="61">
        <v>11.040467</v>
      </c>
      <c r="BC2" s="61">
        <v>13.305951</v>
      </c>
      <c r="BD2" s="61">
        <v>8.0674130000000002</v>
      </c>
      <c r="BE2" s="61">
        <v>0.25530330000000001</v>
      </c>
      <c r="BF2" s="61">
        <v>0.83446103000000005</v>
      </c>
      <c r="BG2" s="61">
        <v>4.5795576000000001E-4</v>
      </c>
      <c r="BH2" s="61">
        <v>2.2725929999999998E-3</v>
      </c>
      <c r="BI2" s="61">
        <v>2.0619633000000001E-3</v>
      </c>
      <c r="BJ2" s="61">
        <v>2.6904055999999999E-2</v>
      </c>
      <c r="BK2" s="61">
        <v>3.5227366999999997E-5</v>
      </c>
      <c r="BL2" s="61">
        <v>0.17892896</v>
      </c>
      <c r="BM2" s="61">
        <v>2.5917134000000002</v>
      </c>
      <c r="BN2" s="61">
        <v>0.76508224000000002</v>
      </c>
      <c r="BO2" s="61">
        <v>40.894970000000001</v>
      </c>
      <c r="BP2" s="61">
        <v>7.4726533999999996</v>
      </c>
      <c r="BQ2" s="61">
        <v>12.806409</v>
      </c>
      <c r="BR2" s="61">
        <v>46.709040000000002</v>
      </c>
      <c r="BS2" s="61">
        <v>18.36778</v>
      </c>
      <c r="BT2" s="61">
        <v>8.0637559999999997</v>
      </c>
      <c r="BU2" s="61">
        <v>2.8629460999999998E-2</v>
      </c>
      <c r="BV2" s="61">
        <v>4.7929827000000001E-2</v>
      </c>
      <c r="BW2" s="61">
        <v>0.55052732999999998</v>
      </c>
      <c r="BX2" s="61">
        <v>1.0747985</v>
      </c>
      <c r="BY2" s="61">
        <v>0.16394135000000001</v>
      </c>
      <c r="BZ2" s="61">
        <v>5.5476587000000003E-4</v>
      </c>
      <c r="CA2" s="61">
        <v>0.48770085000000002</v>
      </c>
      <c r="CB2" s="61">
        <v>3.2062470000000003E-2</v>
      </c>
      <c r="CC2" s="61">
        <v>0.30340114000000001</v>
      </c>
      <c r="CD2" s="61">
        <v>1.9159326999999999</v>
      </c>
      <c r="CE2" s="61">
        <v>1.6513561999999999E-2</v>
      </c>
      <c r="CF2" s="61">
        <v>0.1507194</v>
      </c>
      <c r="CG2" s="61">
        <v>9.9000000000000005E-7</v>
      </c>
      <c r="CH2" s="61">
        <v>6.2640644999999995E-2</v>
      </c>
      <c r="CI2" s="61">
        <v>5.0656750000000004E-3</v>
      </c>
      <c r="CJ2" s="61">
        <v>3.6354090000000001</v>
      </c>
      <c r="CK2" s="61">
        <v>3.1901529999999998E-3</v>
      </c>
      <c r="CL2" s="61">
        <v>0.42621683999999999</v>
      </c>
      <c r="CM2" s="61">
        <v>2.7067199</v>
      </c>
      <c r="CN2" s="61">
        <v>1341.4753000000001</v>
      </c>
      <c r="CO2" s="61">
        <v>2284.3092999999999</v>
      </c>
      <c r="CP2" s="61">
        <v>1492.1927000000001</v>
      </c>
      <c r="CQ2" s="61">
        <v>544.55520000000001</v>
      </c>
      <c r="CR2" s="61">
        <v>270.44260000000003</v>
      </c>
      <c r="CS2" s="61">
        <v>298.07574</v>
      </c>
      <c r="CT2" s="61">
        <v>1274.1147000000001</v>
      </c>
      <c r="CU2" s="61">
        <v>780.29200000000003</v>
      </c>
      <c r="CV2" s="61">
        <v>909.39124000000004</v>
      </c>
      <c r="CW2" s="61">
        <v>899.28719999999998</v>
      </c>
      <c r="CX2" s="61">
        <v>279.79969999999997</v>
      </c>
      <c r="CY2" s="61">
        <v>1766.4043999999999</v>
      </c>
      <c r="CZ2" s="61">
        <v>942.80060000000003</v>
      </c>
      <c r="DA2" s="61">
        <v>1940.4746</v>
      </c>
      <c r="DB2" s="61">
        <v>2064.5781000000002</v>
      </c>
      <c r="DC2" s="61">
        <v>2454.9458</v>
      </c>
      <c r="DD2" s="61">
        <v>4074.895</v>
      </c>
      <c r="DE2" s="61">
        <v>1301.1188999999999</v>
      </c>
      <c r="DF2" s="61">
        <v>2186.6664999999998</v>
      </c>
      <c r="DG2" s="61">
        <v>909.31244000000004</v>
      </c>
      <c r="DH2" s="61">
        <v>85.080569999999994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32.420883000000003</v>
      </c>
      <c r="B6">
        <f>BB2</f>
        <v>11.040467</v>
      </c>
      <c r="C6">
        <f>BC2</f>
        <v>13.305951</v>
      </c>
      <c r="D6">
        <f>BD2</f>
        <v>8.0674130000000002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25612</v>
      </c>
      <c r="C2" s="56">
        <f ca="1">YEAR(TODAY())-YEAR(B2)+IF(TODAY()&gt;=DATE(YEAR(TODAY()),MONTH(B2),DAY(B2)),0,-1)</f>
        <v>51</v>
      </c>
      <c r="E2" s="52">
        <v>153.30000000000001</v>
      </c>
      <c r="F2" s="53" t="s">
        <v>39</v>
      </c>
      <c r="G2" s="52">
        <v>73.5</v>
      </c>
      <c r="H2" s="51" t="s">
        <v>41</v>
      </c>
      <c r="I2" s="72">
        <f>ROUND(G3/E3^2,1)</f>
        <v>31.3</v>
      </c>
    </row>
    <row r="3" spans="1:9" x14ac:dyDescent="0.3">
      <c r="E3" s="51">
        <f>E2/100</f>
        <v>1.5330000000000001</v>
      </c>
      <c r="F3" s="51" t="s">
        <v>40</v>
      </c>
      <c r="G3" s="51">
        <f>G2</f>
        <v>73.5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44524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김혜영, ID : H1310166)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03일 13:31:08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44524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51</v>
      </c>
      <c r="G12" s="137"/>
      <c r="H12" s="137"/>
      <c r="I12" s="137"/>
      <c r="K12" s="128">
        <f>'개인정보 및 신체계측 입력'!E2</f>
        <v>153.30000000000001</v>
      </c>
      <c r="L12" s="129"/>
      <c r="M12" s="122">
        <f>'개인정보 및 신체계측 입력'!G2</f>
        <v>73.5</v>
      </c>
      <c r="N12" s="123"/>
      <c r="O12" s="118" t="s">
        <v>271</v>
      </c>
      <c r="P12" s="112"/>
      <c r="Q12" s="115">
        <f>'개인정보 및 신체계측 입력'!I2</f>
        <v>31.3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김혜영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73.617999999999995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10.701000000000001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15.682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0.6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12.4</v>
      </c>
      <c r="L71" s="36" t="s">
        <v>53</v>
      </c>
      <c r="M71" s="36">
        <f>ROUND('DRIs DATA'!K8,1)</f>
        <v>7.6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48.76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124.72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84.57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85.72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39.74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245.38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101.59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2021-12-03T04:35:42Z</dcterms:modified>
</cp:coreProperties>
</file>