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<sst xmlns="http://schemas.openxmlformats.org/spreadsheetml/2006/main" count="692" uniqueCount="342">
  <si>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</si>
  <si>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</si>
  <si>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</si>
  <si>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</si>
  <si>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</si>
  <si>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</si>
  <si>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</si>
  <si>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</si>
  <si>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</si>
  <si>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</si>
  <si>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</si>
  <si>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</si>
  <si>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</si>
  <si>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</si>
  <si>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</si>
  <si>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</si>
  <si>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</si>
  <si>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</si>
  <si>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</si>
  <si>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</si>
  <si>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</si>
  <si>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</si>
  <si>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</si>
  <si>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</si>
  <si>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</si>
  <si>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</si>
  <si>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</si>
  <si>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</si>
  <si>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</si>
  <si>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</si>
  <si>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</si>
  <si>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</si>
  <si>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</si>
  <si>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</si>
  <si>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</si>
  <si>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</si>
  <si>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</si>
  <si>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</si>
  <si>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</si>
  <si>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</si>
  <si>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</si>
  <si>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</si>
  <si>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</si>
  <si>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</si>
  <si>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</si>
  <si>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</si>
  <si>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</si>
  <si>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</si>
  <si>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</si>
  <si>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</si>
  <si>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</si>
  <si>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</si>
  <si>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</si>
  <si>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</si>
  <si>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</si>
  <si>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</si>
  <si>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</si>
  <si>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</si>
  <si>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</si>
  <si>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</si>
  <si>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</si>
  <si>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</si>
  <si>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</si>
  <si>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</si>
  <si>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</si>
  <si>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</si>
  <si>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</si>
  <si>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</si>
  <si>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</si>
  <si>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</si>
  <si>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</si>
  <si>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</si>
  <si>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</si>
  <si>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</si>
  <si>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</si>
  <si>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</si>
  <si>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</si>
  <si>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</si>
  <si>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</si>
  <si>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</si>
  <si>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</si>
  <si>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</si>
  <si>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</si>
  <si>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</si>
  <si>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</si>
  <si>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</si>
  <si>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</si>
  <si>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</si>
  <si>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</si>
  <si>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</si>
  <si>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</si>
  <si>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</si>
  <si>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</si>
  <si>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</si>
  <si>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</si>
  <si>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</si>
  <si>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</si>
  <si>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</si>
  <si>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</si>
  <si>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</si>
  <si>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</si>
  <si>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</si>
  <si>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</si>
  <si>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</si>
  <si>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</si>
  <si>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</si>
  <si>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</si>
  <si>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</si>
  <si>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</si>
  <si>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</si>
  <si>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</si>
  <si>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</si>
  <si>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</si>
  <si>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</si>
  <si>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</si>
  <si>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</si>
  <si>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</si>
  <si>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</si>
  <si>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</si>
  <si>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</si>
  <si>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</si>
  <si>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</si>
  <si>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</si>
  <si>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</si>
  <si>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</si>
  <si>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</si>
  <si>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</si>
  <si>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</si>
  <si>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</si>
  <si>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</si>
  <si>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</si>
  <si>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</si>
  <si>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</si>
  <si>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</si>
  <si>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</si>
  <si>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</si>
  <si>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</si>
  <si>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</si>
  <si>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</si>
  <si>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</si>
  <si>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</si>
  <si>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</si>
  <si>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</si>
  <si>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</si>
  <si>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</si>
  <si>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</si>
  <si>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</si>
  <si>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</si>
  <si>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</si>
  <si>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</si>
  <si>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</si>
  <si>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</si>
  <si>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</si>
  <si>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</si>
  <si>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</si>
  <si>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</si>
  <si>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</si>
  <si>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</si>
  <si>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</si>
  <si>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</si>
  <si>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</si>
  <si>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</si>
  <si>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</si>
  <si>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</si>
  <si>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</si>
  <si>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</si>
  <si>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</si>
  <si>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</si>
  <si>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</si>
  <si>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</si>
  <si>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</si>
  <si>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</si>
  <si>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</si>
  <si>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</si>
  <si>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</si>
  <si>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</si>
  <si>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</si>
  <si>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</si>
  <si>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</si>
  <si>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</si>
  <si>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</si>
  <si>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</si>
  <si>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</si>
  <si>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</si>
  <si>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</si>
  <si>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</si>
  <si>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</si>
  <si>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</si>
  <si>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</si>
  <si>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</si>
  <si>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</si>
  <si>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</si>
  <si>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</si>
  <si>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</si>
  <si>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</si>
  <si>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</si>
  <si>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</si>
  <si>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</si>
  <si>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</si>
  <si>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</si>
  <si>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</si>
  <si>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</si>
  <si>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</si>
  <si>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</si>
  <si>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</si>
  <si>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</si>
  <si>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</si>
  <si>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</si>
  <si>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</si>
  <si>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</si>
  <si>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</si>
  <si>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</si>
  <si>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</si>
  <si>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</si>
  <si>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</si>
  <si>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</si>
  <si>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</si>
  <si>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</si>
  <si>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</si>
  <si>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</si>
  <si>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</si>
  <si>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</si>
  <si>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</si>
  <si>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</si>
  <si>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</si>
  <si>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</si>
  <si>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</si>
  <si>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</si>
  <si>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</si>
  <si>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</si>
  <si>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</si>
  <si>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</si>
  <si>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</si>
  <si>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</si>
  <si>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</si>
  <si>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</si>
  <si>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</si>
  <si>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</si>
  <si>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</si>
  <si>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</si>
  <si>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</si>
  <si>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</si>
  <si>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</si>
  <si>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</si>
  <si>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</si>
  <si>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</si>
  <si>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</si>
  <si>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</si>
  <si>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</si>
  <si>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</si>
  <si>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</si>
  <si>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</si>
  <si>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</si>
  <si>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</si>
  <si>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</si>
  <si>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</si>
  <si>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</si>
  <si>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</si>
  <si>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</si>
  <si>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</si>
  <si>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</si>
  <si>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</si>
  <si>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</si>
  <si>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</si>
  <si>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</si>
  <si>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</si>
  <si>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</si>
  <si>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</si>
  <si>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</si>
  <si>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</si>
  <si>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</si>
  <si>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</si>
  <si>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</si>
  <si>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</si>
  <si>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</si>
  <si>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</si>
  <si>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</si>
  <si>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</si>
  <si>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(설문지 : FFQ 95문항 설문지, 사용자 : 정미애, ID : H1310169)</t>
  </si>
  <si>
    <t>출력시각</t>
    <phoneticPr fontId="1" type="noConversion"/>
  </si>
  <si>
    <t>2021년 12월 06일 10:37:20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</si>
  <si>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</si>
  <si>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</si>
  <si>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</si>
  <si>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</si>
  <si>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</si>
  <si>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</si>
  <si>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</si>
  <si>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</si>
  <si>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</si>
  <si>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</si>
  <si>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</si>
  <si>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</si>
  <si>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</si>
  <si>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</si>
  <si>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</si>
  <si>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</si>
  <si>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</si>
  <si>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</si>
  <si>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</si>
  <si>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</si>
  <si>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</si>
  <si>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</si>
  <si>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</si>
  <si>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</si>
  <si>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</si>
  <si>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</si>
  <si>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</si>
  <si>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</si>
  <si>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</si>
  <si>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</si>
  <si>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</si>
  <si>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</si>
  <si>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</si>
  <si>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</si>
  <si>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</si>
  <si>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</si>
  <si>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</si>
  <si>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</si>
  <si>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</si>
  <si>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</si>
  <si>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</si>
  <si>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</si>
  <si>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</si>
  <si>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</si>
  <si>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</si>
  <si>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</si>
  <si>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</si>
  <si>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</si>
  <si>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</si>
  <si>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</si>
  <si>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</si>
  <si>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</si>
  <si>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</si>
  <si>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</si>
  <si>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</si>
  <si>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</si>
  <si>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</si>
  <si>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</si>
  <si>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</si>
  <si>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H1310169</t>
  </si>
  <si>
    <t>정미애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</si>
</sst>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90.904883999999996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29736"/>
        <c:axId val="259326208"/>
      </c:barChart>
      <c:catAx>
        <c:axId val="25932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326208"/>
        <c:crosses val="autoZero"/>
        <c:auto val="1"/>
        <c:lblAlgn val="ctr"/>
        <c:lblOffset val="100"/>
        <c:noMultiLvlLbl val="0"/>
      </c:catAx>
      <c:valAx>
        <c:axId val="25932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2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2.2734770000000002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23096"/>
        <c:axId val="483423880"/>
      </c:barChart>
      <c:catAx>
        <c:axId val="48342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23880"/>
        <c:crosses val="autoZero"/>
        <c:auto val="1"/>
        <c:lblAlgn val="ctr"/>
        <c:lblOffset val="100"/>
        <c:noMultiLvlLbl val="0"/>
      </c:catAx>
      <c:valAx>
        <c:axId val="48342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2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0.57455630000000002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18000"/>
        <c:axId val="483419960"/>
      </c:barChart>
      <c:catAx>
        <c:axId val="48341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19960"/>
        <c:crosses val="autoZero"/>
        <c:auto val="1"/>
        <c:lblAlgn val="ctr"/>
        <c:lblOffset val="100"/>
        <c:noMultiLvlLbl val="0"/>
      </c:catAx>
      <c:valAx>
        <c:axId val="483419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1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1425.1980000000001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18392"/>
        <c:axId val="483420744"/>
      </c:barChart>
      <c:catAx>
        <c:axId val="48341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20744"/>
        <c:crosses val="autoZero"/>
        <c:auto val="1"/>
        <c:lblAlgn val="ctr"/>
        <c:lblOffset val="100"/>
        <c:noMultiLvlLbl val="0"/>
      </c:catAx>
      <c:valAx>
        <c:axId val="48342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1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3269.1334999999999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21528"/>
        <c:axId val="483424664"/>
      </c:barChart>
      <c:catAx>
        <c:axId val="48342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24664"/>
        <c:crosses val="autoZero"/>
        <c:auto val="1"/>
        <c:lblAlgn val="ctr"/>
        <c:lblOffset val="100"/>
        <c:noMultiLvlLbl val="0"/>
      </c:catAx>
      <c:valAx>
        <c:axId val="483424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2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77.159583999999995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22312"/>
        <c:axId val="483425056"/>
      </c:barChart>
      <c:catAx>
        <c:axId val="48342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25056"/>
        <c:crosses val="autoZero"/>
        <c:auto val="1"/>
        <c:lblAlgn val="ctr"/>
        <c:lblOffset val="100"/>
        <c:noMultiLvlLbl val="0"/>
      </c:catAx>
      <c:valAx>
        <c:axId val="48342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2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129.55775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1008"/>
        <c:axId val="487217872"/>
      </c:barChart>
      <c:catAx>
        <c:axId val="48722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7872"/>
        <c:crosses val="autoZero"/>
        <c:auto val="1"/>
        <c:lblAlgn val="ctr"/>
        <c:lblOffset val="100"/>
        <c:noMultiLvlLbl val="0"/>
      </c:catAx>
      <c:valAx>
        <c:axId val="48721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15.433818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15912"/>
        <c:axId val="487218656"/>
      </c:barChart>
      <c:catAx>
        <c:axId val="48721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8656"/>
        <c:crosses val="autoZero"/>
        <c:auto val="1"/>
        <c:lblAlgn val="ctr"/>
        <c:lblOffset val="100"/>
        <c:noMultiLvlLbl val="0"/>
      </c:catAx>
      <c:valAx>
        <c:axId val="48721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1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727.6712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18264"/>
        <c:axId val="487217088"/>
      </c:barChart>
      <c:catAx>
        <c:axId val="48721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7088"/>
        <c:crosses val="autoZero"/>
        <c:auto val="1"/>
        <c:lblAlgn val="ctr"/>
        <c:lblOffset val="100"/>
        <c:noMultiLvlLbl val="0"/>
      </c:catAx>
      <c:valAx>
        <c:axId val="48721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1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3.4084897000000003E-2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19440"/>
        <c:axId val="487219832"/>
      </c:barChart>
      <c:catAx>
        <c:axId val="48721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9832"/>
        <c:crosses val="autoZero"/>
        <c:auto val="1"/>
        <c:lblAlgn val="ctr"/>
        <c:lblOffset val="100"/>
        <c:noMultiLvlLbl val="0"/>
      </c:catAx>
      <c:valAx>
        <c:axId val="48721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1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3.7051789999999998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2184"/>
        <c:axId val="487216696"/>
      </c:barChart>
      <c:catAx>
        <c:axId val="48722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6696"/>
        <c:crosses val="autoZero"/>
        <c:auto val="1"/>
        <c:lblAlgn val="ctr"/>
        <c:lblOffset val="100"/>
        <c:noMultiLvlLbl val="0"/>
      </c:catAx>
      <c:valAx>
        <c:axId val="487216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30.081484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6320"/>
        <c:axId val="485817888"/>
      </c:barChart>
      <c:catAx>
        <c:axId val="48581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7888"/>
        <c:crosses val="autoZero"/>
        <c:auto val="1"/>
        <c:lblAlgn val="ctr"/>
        <c:lblOffset val="100"/>
        <c:noMultiLvlLbl val="0"/>
      </c:catAx>
      <c:valAx>
        <c:axId val="48581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627.11040000000003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2576"/>
        <c:axId val="487215128"/>
      </c:barChart>
      <c:catAx>
        <c:axId val="48722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15128"/>
        <c:crosses val="autoZero"/>
        <c:auto val="1"/>
        <c:lblAlgn val="ctr"/>
        <c:lblOffset val="100"/>
        <c:noMultiLvlLbl val="0"/>
      </c:catAx>
      <c:valAx>
        <c:axId val="48721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110.86454999999999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0224"/>
        <c:axId val="487220616"/>
      </c:barChart>
      <c:catAx>
        <c:axId val="48722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0616"/>
        <c:crosses val="autoZero"/>
        <c:auto val="1"/>
        <c:lblAlgn val="ctr"/>
        <c:lblOffset val="100"/>
        <c:noMultiLvlLbl val="0"/>
      </c:catAx>
      <c:valAx>
        <c:axId val="48722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5.3620000000000001</c:v>
                </c:pt>
                <c:pt idx="1">
                  <c:v>18.738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578600"/>
        <c:axId val="485578992"/>
      </c:barChart>
      <c:catAx>
        <c:axId val="48557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78992"/>
        <c:crosses val="autoZero"/>
        <c:auto val="1"/>
        <c:lblAlgn val="ctr"/>
        <c:lblOffset val="100"/>
        <c:noMultiLvlLbl val="0"/>
      </c:catAx>
      <c:valAx>
        <c:axId val="48557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7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14.853878</c:v>
                </c:pt>
                <c:pt idx="1">
                  <c:v>18.479738000000001</c:v>
                </c:pt>
                <c:pt idx="2">
                  <c:v>22.369568000000001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600.84924000000001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81344"/>
        <c:axId val="485582520"/>
      </c:barChart>
      <c:catAx>
        <c:axId val="48558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82520"/>
        <c:crosses val="autoZero"/>
        <c:auto val="1"/>
        <c:lblAlgn val="ctr"/>
        <c:lblOffset val="100"/>
        <c:noMultiLvlLbl val="0"/>
      </c:catAx>
      <c:valAx>
        <c:axId val="48558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20.659582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77032"/>
        <c:axId val="485581736"/>
      </c:barChart>
      <c:catAx>
        <c:axId val="48557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81736"/>
        <c:crosses val="autoZero"/>
        <c:auto val="1"/>
        <c:lblAlgn val="ctr"/>
        <c:lblOffset val="100"/>
        <c:noMultiLvlLbl val="0"/>
      </c:catAx>
      <c:valAx>
        <c:axId val="48558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7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69.468999999999994</c:v>
                </c:pt>
                <c:pt idx="1">
                  <c:v>11.340999999999999</c:v>
                </c:pt>
                <c:pt idx="2">
                  <c:v>19.190000000000001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580168"/>
        <c:axId val="485580560"/>
      </c:barChart>
      <c:catAx>
        <c:axId val="48558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80560"/>
        <c:crosses val="autoZero"/>
        <c:auto val="1"/>
        <c:lblAlgn val="ctr"/>
        <c:lblOffset val="100"/>
        <c:noMultiLvlLbl val="0"/>
      </c:catAx>
      <c:valAx>
        <c:axId val="48558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8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2188.1233000000002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76640"/>
        <c:axId val="485582912"/>
      </c:barChart>
      <c:catAx>
        <c:axId val="4855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82912"/>
        <c:crosses val="autoZero"/>
        <c:auto val="1"/>
        <c:lblAlgn val="ctr"/>
        <c:lblOffset val="100"/>
        <c:noMultiLvlLbl val="0"/>
      </c:catAx>
      <c:valAx>
        <c:axId val="48558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96.145300000000006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583696"/>
        <c:axId val="485584088"/>
      </c:barChart>
      <c:catAx>
        <c:axId val="48558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584088"/>
        <c:crosses val="autoZero"/>
        <c:auto val="1"/>
        <c:lblAlgn val="ctr"/>
        <c:lblOffset val="100"/>
        <c:noMultiLvlLbl val="0"/>
      </c:catAx>
      <c:valAx>
        <c:axId val="485584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58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597.87243999999998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48728"/>
        <c:axId val="488444024"/>
      </c:barChart>
      <c:catAx>
        <c:axId val="48844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44024"/>
        <c:crosses val="autoZero"/>
        <c:auto val="1"/>
        <c:lblAlgn val="ctr"/>
        <c:lblOffset val="100"/>
        <c:noMultiLvlLbl val="0"/>
      </c:catAx>
      <c:valAx>
        <c:axId val="48844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4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3.8834974999999998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7496"/>
        <c:axId val="485816712"/>
      </c:barChart>
      <c:catAx>
        <c:axId val="48581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6712"/>
        <c:crosses val="autoZero"/>
        <c:auto val="1"/>
        <c:lblAlgn val="ctr"/>
        <c:lblOffset val="100"/>
        <c:noMultiLvlLbl val="0"/>
      </c:catAx>
      <c:valAx>
        <c:axId val="48581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6876.2606999999998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46376"/>
        <c:axId val="488445592"/>
      </c:barChart>
      <c:catAx>
        <c:axId val="48844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45592"/>
        <c:crosses val="autoZero"/>
        <c:auto val="1"/>
        <c:lblAlgn val="ctr"/>
        <c:lblOffset val="100"/>
        <c:noMultiLvlLbl val="0"/>
      </c:catAx>
      <c:valAx>
        <c:axId val="48844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4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19.836285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45984"/>
        <c:axId val="488448336"/>
      </c:barChart>
      <c:catAx>
        <c:axId val="48844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48336"/>
        <c:crosses val="autoZero"/>
        <c:auto val="1"/>
        <c:lblAlgn val="ctr"/>
        <c:lblOffset val="100"/>
        <c:noMultiLvlLbl val="0"/>
      </c:catAx>
      <c:valAx>
        <c:axId val="48844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2.3298000999999999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44808"/>
        <c:axId val="488447944"/>
      </c:barChart>
      <c:catAx>
        <c:axId val="48844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47944"/>
        <c:crosses val="autoZero"/>
        <c:auto val="1"/>
        <c:lblAlgn val="ctr"/>
        <c:lblOffset val="100"/>
        <c:noMultiLvlLbl val="0"/>
      </c:catAx>
      <c:valAx>
        <c:axId val="48844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4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318.87599999999998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0832"/>
        <c:axId val="485814752"/>
      </c:barChart>
      <c:catAx>
        <c:axId val="48581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4752"/>
        <c:crosses val="autoZero"/>
        <c:auto val="1"/>
        <c:lblAlgn val="ctr"/>
        <c:lblOffset val="100"/>
        <c:noMultiLvlLbl val="0"/>
      </c:catAx>
      <c:valAx>
        <c:axId val="48581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1.6247265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1224"/>
        <c:axId val="485811616"/>
      </c:barChart>
      <c:catAx>
        <c:axId val="48581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1616"/>
        <c:crosses val="autoZero"/>
        <c:auto val="1"/>
        <c:lblAlgn val="ctr"/>
        <c:lblOffset val="100"/>
        <c:noMultiLvlLbl val="0"/>
      </c:catAx>
      <c:valAx>
        <c:axId val="485811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18.291689999999999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5144"/>
        <c:axId val="485817104"/>
      </c:barChart>
      <c:catAx>
        <c:axId val="48581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7104"/>
        <c:crosses val="autoZero"/>
        <c:auto val="1"/>
        <c:lblAlgn val="ctr"/>
        <c:lblOffset val="100"/>
        <c:noMultiLvlLbl val="0"/>
      </c:catAx>
      <c:valAx>
        <c:axId val="48581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2.3298000999999999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2400"/>
        <c:axId val="485812792"/>
      </c:barChart>
      <c:catAx>
        <c:axId val="48581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2792"/>
        <c:crosses val="autoZero"/>
        <c:auto val="1"/>
        <c:lblAlgn val="ctr"/>
        <c:lblOffset val="100"/>
        <c:noMultiLvlLbl val="0"/>
      </c:catAx>
      <c:valAx>
        <c:axId val="48581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595.41265999999996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5536"/>
        <c:axId val="483419568"/>
      </c:barChart>
      <c:catAx>
        <c:axId val="48581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19568"/>
        <c:crosses val="autoZero"/>
        <c:auto val="1"/>
        <c:lblAlgn val="ctr"/>
        <c:lblOffset val="100"/>
        <c:noMultiLvlLbl val="0"/>
      </c:catAx>
      <c:valAx>
        <c:axId val="48341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15.083527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417608"/>
        <c:axId val="483418784"/>
      </c:barChart>
      <c:catAx>
        <c:axId val="48341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418784"/>
        <c:crosses val="autoZero"/>
        <c:auto val="1"/>
        <c:lblAlgn val="ctr"/>
        <c:lblOffset val="100"/>
        <c:noMultiLvlLbl val="0"/>
      </c:catAx>
      <c:valAx>
        <c:axId val="4834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4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정미애, ID : H1310169)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06일 10:37:20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2188.1233000000002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90.904883999999996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30.081484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69.468999999999994</v>
      </c>
      <c r="G8" s="59">
        <f>'DRIs DATA 입력'!G8</f>
        <v>11.340999999999999</v>
      </c>
      <c r="H8" s="59">
        <f>'DRIs DATA 입력'!H8</f>
        <v>19.190000000000001</v>
      </c>
      <c r="I8" s="46"/>
      <c r="J8" s="59" t="s">
        <v>216</v>
      </c>
      <c r="K8" s="59">
        <f>'DRIs DATA 입력'!K8</f>
        <v>5.3620000000000001</v>
      </c>
      <c r="L8" s="59">
        <f>'DRIs DATA 입력'!L8</f>
        <v>18.738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600.84924000000001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20.659582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3.8834974999999998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318.87599999999998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96.145300000000006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2.0903619999999998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1.6247265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18.291689999999999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2.3298000999999999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595.41265999999996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15.083527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2.2734770000000002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0.57455630000000002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597.87243999999998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1425.1980000000001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6876.2606999999998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3269.1334999999999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77.159583999999995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129.55775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19.836285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15.433818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727.6712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3.4084897000000003E-2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3.7051789999999998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627.11040000000003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110.86454999999999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3"/>
      <c r="B5" s="63" t="s">
        <v>286</v>
      </c>
      <c r="C5" s="63" t="s">
        <v>287</v>
      </c>
      <c r="E5" s="63"/>
      <c r="F5" s="63" t="s">
        <v>50</v>
      </c>
      <c r="G5" s="63" t="s">
        <v>288</v>
      </c>
      <c r="H5" s="63" t="s">
        <v>46</v>
      </c>
      <c r="J5" s="63"/>
      <c r="K5" s="63" t="s">
        <v>289</v>
      </c>
      <c r="L5" s="63" t="s">
        <v>290</v>
      </c>
      <c r="N5" s="63"/>
      <c r="O5" s="63" t="s">
        <v>291</v>
      </c>
      <c r="P5" s="63" t="s">
        <v>292</v>
      </c>
      <c r="Q5" s="63" t="s">
        <v>293</v>
      </c>
      <c r="R5" s="63" t="s">
        <v>294</v>
      </c>
      <c r="S5" s="63" t="s">
        <v>287</v>
      </c>
      <c r="U5" s="63"/>
      <c r="V5" s="63" t="s">
        <v>291</v>
      </c>
      <c r="W5" s="63" t="s">
        <v>292</v>
      </c>
      <c r="X5" s="63" t="s">
        <v>293</v>
      </c>
      <c r="Y5" s="63" t="s">
        <v>294</v>
      </c>
      <c r="Z5" s="63" t="s">
        <v>287</v>
      </c>
    </row>
    <row r="6" spans="1:27" x14ac:dyDescent="0.3">
      <c r="A6" s="63" t="s">
        <v>282</v>
      </c>
      <c r="B6" s="63">
        <v>1900</v>
      </c>
      <c r="C6" s="63">
        <v>2188.1233000000002</v>
      </c>
      <c r="E6" s="63" t="s">
        <v>295</v>
      </c>
      <c r="F6" s="63">
        <v>55</v>
      </c>
      <c r="G6" s="63">
        <v>15</v>
      </c>
      <c r="H6" s="63">
        <v>7</v>
      </c>
      <c r="J6" s="63" t="s">
        <v>295</v>
      </c>
      <c r="K6" s="63">
        <v>0.1</v>
      </c>
      <c r="L6" s="63">
        <v>4</v>
      </c>
      <c r="N6" s="63" t="s">
        <v>296</v>
      </c>
      <c r="O6" s="63">
        <v>40</v>
      </c>
      <c r="P6" s="63">
        <v>50</v>
      </c>
      <c r="Q6" s="63">
        <v>0</v>
      </c>
      <c r="R6" s="63">
        <v>0</v>
      </c>
      <c r="S6" s="63">
        <v>90.904883999999996</v>
      </c>
      <c r="U6" s="63" t="s">
        <v>297</v>
      </c>
      <c r="V6" s="63">
        <v>0</v>
      </c>
      <c r="W6" s="63">
        <v>0</v>
      </c>
      <c r="X6" s="63">
        <v>20</v>
      </c>
      <c r="Y6" s="63">
        <v>0</v>
      </c>
      <c r="Z6" s="63">
        <v>30.081484</v>
      </c>
    </row>
    <row r="7" spans="1:27" x14ac:dyDescent="0.3">
      <c r="E7" s="63" t="s">
        <v>298</v>
      </c>
      <c r="F7" s="63">
        <v>65</v>
      </c>
      <c r="G7" s="63">
        <v>30</v>
      </c>
      <c r="H7" s="63">
        <v>20</v>
      </c>
      <c r="J7" s="63" t="s">
        <v>298</v>
      </c>
      <c r="K7" s="63">
        <v>1</v>
      </c>
      <c r="L7" s="63">
        <v>10</v>
      </c>
    </row>
    <row r="8" spans="1:27" x14ac:dyDescent="0.3">
      <c r="E8" s="63" t="s">
        <v>299</v>
      </c>
      <c r="F8" s="63">
        <v>69.468999999999994</v>
      </c>
      <c r="G8" s="63">
        <v>11.340999999999999</v>
      </c>
      <c r="H8" s="63">
        <v>19.190000000000001</v>
      </c>
      <c r="J8" s="63" t="s">
        <v>299</v>
      </c>
      <c r="K8" s="63">
        <v>5.3620000000000001</v>
      </c>
      <c r="L8" s="63">
        <v>18.738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3"/>
      <c r="B15" s="63" t="s">
        <v>291</v>
      </c>
      <c r="C15" s="63" t="s">
        <v>292</v>
      </c>
      <c r="D15" s="63" t="s">
        <v>293</v>
      </c>
      <c r="E15" s="63" t="s">
        <v>294</v>
      </c>
      <c r="F15" s="63" t="s">
        <v>287</v>
      </c>
      <c r="H15" s="63"/>
      <c r="I15" s="63" t="s">
        <v>291</v>
      </c>
      <c r="J15" s="63" t="s">
        <v>292</v>
      </c>
      <c r="K15" s="63" t="s">
        <v>293</v>
      </c>
      <c r="L15" s="63" t="s">
        <v>305</v>
      </c>
      <c r="M15" s="63" t="s">
        <v>287</v>
      </c>
      <c r="O15" s="63"/>
      <c r="P15" s="63" t="s">
        <v>291</v>
      </c>
      <c r="Q15" s="63" t="s">
        <v>292</v>
      </c>
      <c r="R15" s="63" t="s">
        <v>293</v>
      </c>
      <c r="S15" s="63" t="s">
        <v>294</v>
      </c>
      <c r="T15" s="63" t="s">
        <v>287</v>
      </c>
      <c r="V15" s="63"/>
      <c r="W15" s="63" t="s">
        <v>291</v>
      </c>
      <c r="X15" s="63" t="s">
        <v>292</v>
      </c>
      <c r="Y15" s="63" t="s">
        <v>293</v>
      </c>
      <c r="Z15" s="63" t="s">
        <v>294</v>
      </c>
      <c r="AA15" s="63" t="s">
        <v>287</v>
      </c>
    </row>
    <row r="16" spans="1:27" x14ac:dyDescent="0.3">
      <c r="A16" s="63" t="s">
        <v>306</v>
      </c>
      <c r="B16" s="63">
        <v>450</v>
      </c>
      <c r="C16" s="63">
        <v>650</v>
      </c>
      <c r="D16" s="63">
        <v>0</v>
      </c>
      <c r="E16" s="63">
        <v>3000</v>
      </c>
      <c r="F16" s="63">
        <v>600.84924000000001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20.659582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3.8834974999999998</v>
      </c>
      <c r="V16" s="63" t="s">
        <v>5</v>
      </c>
      <c r="W16" s="63">
        <v>0</v>
      </c>
      <c r="X16" s="63">
        <v>0</v>
      </c>
      <c r="Y16" s="63">
        <v>65</v>
      </c>
      <c r="Z16" s="63">
        <v>0</v>
      </c>
      <c r="AA16" s="63">
        <v>318.87599999999998</v>
      </c>
    </row>
    <row r="23" spans="1:62" x14ac:dyDescent="0.3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308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312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314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291</v>
      </c>
      <c r="C25" s="63" t="s">
        <v>292</v>
      </c>
      <c r="D25" s="63" t="s">
        <v>293</v>
      </c>
      <c r="E25" s="63" t="s">
        <v>294</v>
      </c>
      <c r="F25" s="63" t="s">
        <v>287</v>
      </c>
      <c r="H25" s="63"/>
      <c r="I25" s="63" t="s">
        <v>291</v>
      </c>
      <c r="J25" s="63" t="s">
        <v>292</v>
      </c>
      <c r="K25" s="63" t="s">
        <v>293</v>
      </c>
      <c r="L25" s="63" t="s">
        <v>305</v>
      </c>
      <c r="M25" s="63" t="s">
        <v>287</v>
      </c>
      <c r="O25" s="63"/>
      <c r="P25" s="63" t="s">
        <v>317</v>
      </c>
      <c r="Q25" s="63" t="s">
        <v>318</v>
      </c>
      <c r="R25" s="63" t="s">
        <v>293</v>
      </c>
      <c r="S25" s="63" t="s">
        <v>294</v>
      </c>
      <c r="T25" s="63" t="s">
        <v>287</v>
      </c>
      <c r="V25" s="63"/>
      <c r="W25" s="63" t="s">
        <v>291</v>
      </c>
      <c r="X25" s="63" t="s">
        <v>318</v>
      </c>
      <c r="Y25" s="63" t="s">
        <v>319</v>
      </c>
      <c r="Z25" s="63" t="s">
        <v>294</v>
      </c>
      <c r="AA25" s="63" t="s">
        <v>287</v>
      </c>
      <c r="AC25" s="63"/>
      <c r="AD25" s="63" t="s">
        <v>291</v>
      </c>
      <c r="AE25" s="63" t="s">
        <v>292</v>
      </c>
      <c r="AF25" s="63" t="s">
        <v>293</v>
      </c>
      <c r="AG25" s="63" t="s">
        <v>294</v>
      </c>
      <c r="AH25" s="63" t="s">
        <v>287</v>
      </c>
      <c r="AJ25" s="63"/>
      <c r="AK25" s="63" t="s">
        <v>291</v>
      </c>
      <c r="AL25" s="63" t="s">
        <v>292</v>
      </c>
      <c r="AM25" s="63" t="s">
        <v>293</v>
      </c>
      <c r="AN25" s="63" t="s">
        <v>294</v>
      </c>
      <c r="AO25" s="63" t="s">
        <v>287</v>
      </c>
      <c r="AQ25" s="63"/>
      <c r="AR25" s="63" t="s">
        <v>291</v>
      </c>
      <c r="AS25" s="63" t="s">
        <v>292</v>
      </c>
      <c r="AT25" s="63" t="s">
        <v>293</v>
      </c>
      <c r="AU25" s="63" t="s">
        <v>294</v>
      </c>
      <c r="AV25" s="63" t="s">
        <v>287</v>
      </c>
      <c r="AX25" s="63"/>
      <c r="AY25" s="63" t="s">
        <v>291</v>
      </c>
      <c r="AZ25" s="63" t="s">
        <v>292</v>
      </c>
      <c r="BA25" s="63" t="s">
        <v>293</v>
      </c>
      <c r="BB25" s="63" t="s">
        <v>294</v>
      </c>
      <c r="BC25" s="63" t="s">
        <v>287</v>
      </c>
      <c r="BE25" s="63"/>
      <c r="BF25" s="63" t="s">
        <v>291</v>
      </c>
      <c r="BG25" s="63" t="s">
        <v>292</v>
      </c>
      <c r="BH25" s="63" t="s">
        <v>293</v>
      </c>
      <c r="BI25" s="63" t="s">
        <v>294</v>
      </c>
      <c r="BJ25" s="63" t="s">
        <v>287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96.145300000000006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2.0903619999999998</v>
      </c>
      <c r="O26" s="63" t="s">
        <v>10</v>
      </c>
      <c r="P26" s="63">
        <v>1</v>
      </c>
      <c r="Q26" s="63">
        <v>1.2</v>
      </c>
      <c r="R26" s="63">
        <v>0</v>
      </c>
      <c r="S26" s="63">
        <v>0</v>
      </c>
      <c r="T26" s="63">
        <v>1.6247265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18.291689999999999</v>
      </c>
      <c r="AC26" s="63" t="s">
        <v>12</v>
      </c>
      <c r="AD26" s="63">
        <v>1.2</v>
      </c>
      <c r="AE26" s="63">
        <v>1.4</v>
      </c>
      <c r="AF26" s="63">
        <v>0</v>
      </c>
      <c r="AG26" s="63">
        <v>100</v>
      </c>
      <c r="AH26" s="63">
        <v>2.3298000999999999</v>
      </c>
      <c r="AJ26" s="63" t="s">
        <v>320</v>
      </c>
      <c r="AK26" s="63">
        <v>320</v>
      </c>
      <c r="AL26" s="63">
        <v>400</v>
      </c>
      <c r="AM26" s="63">
        <v>0</v>
      </c>
      <c r="AN26" s="63">
        <v>1000</v>
      </c>
      <c r="AO26" s="63">
        <v>595.41265999999996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15.083527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2.2734770000000002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0.57455630000000002</v>
      </c>
    </row>
    <row r="33" spans="1:68" x14ac:dyDescent="0.3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291</v>
      </c>
      <c r="C35" s="63" t="s">
        <v>292</v>
      </c>
      <c r="D35" s="63" t="s">
        <v>293</v>
      </c>
      <c r="E35" s="63" t="s">
        <v>294</v>
      </c>
      <c r="F35" s="63" t="s">
        <v>287</v>
      </c>
      <c r="H35" s="63"/>
      <c r="I35" s="63" t="s">
        <v>291</v>
      </c>
      <c r="J35" s="63" t="s">
        <v>292</v>
      </c>
      <c r="K35" s="63" t="s">
        <v>293</v>
      </c>
      <c r="L35" s="63" t="s">
        <v>294</v>
      </c>
      <c r="M35" s="63" t="s">
        <v>287</v>
      </c>
      <c r="O35" s="63"/>
      <c r="P35" s="63" t="s">
        <v>291</v>
      </c>
      <c r="Q35" s="63" t="s">
        <v>292</v>
      </c>
      <c r="R35" s="63" t="s">
        <v>293</v>
      </c>
      <c r="S35" s="63" t="s">
        <v>294</v>
      </c>
      <c r="T35" s="63" t="s">
        <v>287</v>
      </c>
      <c r="V35" s="63"/>
      <c r="W35" s="63" t="s">
        <v>317</v>
      </c>
      <c r="X35" s="63" t="s">
        <v>292</v>
      </c>
      <c r="Y35" s="63" t="s">
        <v>293</v>
      </c>
      <c r="Z35" s="63" t="s">
        <v>294</v>
      </c>
      <c r="AA35" s="63" t="s">
        <v>287</v>
      </c>
      <c r="AC35" s="63"/>
      <c r="AD35" s="63" t="s">
        <v>291</v>
      </c>
      <c r="AE35" s="63" t="s">
        <v>292</v>
      </c>
      <c r="AF35" s="63" t="s">
        <v>293</v>
      </c>
      <c r="AG35" s="63" t="s">
        <v>294</v>
      </c>
      <c r="AH35" s="63" t="s">
        <v>287</v>
      </c>
      <c r="AJ35" s="63"/>
      <c r="AK35" s="63" t="s">
        <v>291</v>
      </c>
      <c r="AL35" s="63" t="s">
        <v>292</v>
      </c>
      <c r="AM35" s="63" t="s">
        <v>293</v>
      </c>
      <c r="AN35" s="63" t="s">
        <v>294</v>
      </c>
      <c r="AO35" s="63" t="s">
        <v>287</v>
      </c>
    </row>
    <row r="36" spans="1:68" x14ac:dyDescent="0.3">
      <c r="A36" s="63" t="s">
        <v>17</v>
      </c>
      <c r="B36" s="63">
        <v>510</v>
      </c>
      <c r="C36" s="63">
        <v>700</v>
      </c>
      <c r="D36" s="63">
        <v>0</v>
      </c>
      <c r="E36" s="63">
        <v>2500</v>
      </c>
      <c r="F36" s="63">
        <v>597.87243999999998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1425.1980000000001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6876.2606999999998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3269.1334999999999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77.159583999999995</v>
      </c>
      <c r="AJ36" s="63" t="s">
        <v>22</v>
      </c>
      <c r="AK36" s="63">
        <v>235</v>
      </c>
      <c r="AL36" s="63">
        <v>280</v>
      </c>
      <c r="AM36" s="63">
        <v>0</v>
      </c>
      <c r="AN36" s="63">
        <v>350</v>
      </c>
      <c r="AO36" s="63">
        <v>129.55775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317</v>
      </c>
      <c r="C45" s="63" t="s">
        <v>292</v>
      </c>
      <c r="D45" s="63" t="s">
        <v>293</v>
      </c>
      <c r="E45" s="63" t="s">
        <v>294</v>
      </c>
      <c r="F45" s="63" t="s">
        <v>287</v>
      </c>
      <c r="H45" s="63"/>
      <c r="I45" s="63" t="s">
        <v>291</v>
      </c>
      <c r="J45" s="63" t="s">
        <v>292</v>
      </c>
      <c r="K45" s="63" t="s">
        <v>293</v>
      </c>
      <c r="L45" s="63" t="s">
        <v>294</v>
      </c>
      <c r="M45" s="63" t="s">
        <v>287</v>
      </c>
      <c r="O45" s="63"/>
      <c r="P45" s="63" t="s">
        <v>291</v>
      </c>
      <c r="Q45" s="63" t="s">
        <v>292</v>
      </c>
      <c r="R45" s="63" t="s">
        <v>293</v>
      </c>
      <c r="S45" s="63" t="s">
        <v>294</v>
      </c>
      <c r="T45" s="63" t="s">
        <v>287</v>
      </c>
      <c r="V45" s="63"/>
      <c r="W45" s="63" t="s">
        <v>291</v>
      </c>
      <c r="X45" s="63" t="s">
        <v>292</v>
      </c>
      <c r="Y45" s="63" t="s">
        <v>293</v>
      </c>
      <c r="Z45" s="63" t="s">
        <v>294</v>
      </c>
      <c r="AA45" s="63" t="s">
        <v>287</v>
      </c>
      <c r="AC45" s="63"/>
      <c r="AD45" s="63" t="s">
        <v>291</v>
      </c>
      <c r="AE45" s="63" t="s">
        <v>292</v>
      </c>
      <c r="AF45" s="63" t="s">
        <v>293</v>
      </c>
      <c r="AG45" s="63" t="s">
        <v>294</v>
      </c>
      <c r="AH45" s="63" t="s">
        <v>287</v>
      </c>
      <c r="AJ45" s="63"/>
      <c r="AK45" s="63" t="s">
        <v>291</v>
      </c>
      <c r="AL45" s="63" t="s">
        <v>292</v>
      </c>
      <c r="AM45" s="63" t="s">
        <v>293</v>
      </c>
      <c r="AN45" s="63" t="s">
        <v>294</v>
      </c>
      <c r="AO45" s="63" t="s">
        <v>336</v>
      </c>
      <c r="AQ45" s="63"/>
      <c r="AR45" s="63" t="s">
        <v>291</v>
      </c>
      <c r="AS45" s="63" t="s">
        <v>292</v>
      </c>
      <c r="AT45" s="63" t="s">
        <v>293</v>
      </c>
      <c r="AU45" s="63" t="s">
        <v>294</v>
      </c>
      <c r="AV45" s="63" t="s">
        <v>287</v>
      </c>
      <c r="AX45" s="63"/>
      <c r="AY45" s="63" t="s">
        <v>291</v>
      </c>
      <c r="AZ45" s="63" t="s">
        <v>292</v>
      </c>
      <c r="BA45" s="63" t="s">
        <v>293</v>
      </c>
      <c r="BB45" s="63" t="s">
        <v>294</v>
      </c>
      <c r="BC45" s="63" t="s">
        <v>287</v>
      </c>
      <c r="BE45" s="63"/>
      <c r="BF45" s="63" t="s">
        <v>291</v>
      </c>
      <c r="BG45" s="63" t="s">
        <v>292</v>
      </c>
      <c r="BH45" s="63" t="s">
        <v>293</v>
      </c>
      <c r="BI45" s="63" t="s">
        <v>294</v>
      </c>
      <c r="BJ45" s="63" t="s">
        <v>287</v>
      </c>
    </row>
    <row r="46" spans="1:68" x14ac:dyDescent="0.3">
      <c r="A46" s="63" t="s">
        <v>23</v>
      </c>
      <c r="B46" s="63">
        <v>11</v>
      </c>
      <c r="C46" s="63">
        <v>14</v>
      </c>
      <c r="D46" s="63">
        <v>0</v>
      </c>
      <c r="E46" s="63">
        <v>45</v>
      </c>
      <c r="F46" s="63">
        <v>19.836285</v>
      </c>
      <c r="H46" s="63" t="s">
        <v>24</v>
      </c>
      <c r="I46" s="63">
        <v>7</v>
      </c>
      <c r="J46" s="63">
        <v>8</v>
      </c>
      <c r="K46" s="63">
        <v>0</v>
      </c>
      <c r="L46" s="63">
        <v>35</v>
      </c>
      <c r="M46" s="63">
        <v>15.433818</v>
      </c>
      <c r="O46" s="63" t="s">
        <v>337</v>
      </c>
      <c r="P46" s="63">
        <v>600</v>
      </c>
      <c r="Q46" s="63">
        <v>800</v>
      </c>
      <c r="R46" s="63">
        <v>0</v>
      </c>
      <c r="S46" s="63">
        <v>10000</v>
      </c>
      <c r="T46" s="63">
        <v>727.6712</v>
      </c>
      <c r="V46" s="63" t="s">
        <v>29</v>
      </c>
      <c r="W46" s="63">
        <v>0</v>
      </c>
      <c r="X46" s="63">
        <v>0</v>
      </c>
      <c r="Y46" s="63">
        <v>2.5</v>
      </c>
      <c r="Z46" s="63">
        <v>10</v>
      </c>
      <c r="AA46" s="63">
        <v>3.4084897000000003E-2</v>
      </c>
      <c r="AC46" s="63" t="s">
        <v>25</v>
      </c>
      <c r="AD46" s="63">
        <v>0</v>
      </c>
      <c r="AE46" s="63">
        <v>0</v>
      </c>
      <c r="AF46" s="63">
        <v>3.5</v>
      </c>
      <c r="AG46" s="63">
        <v>11</v>
      </c>
      <c r="AH46" s="63">
        <v>3.7051789999999998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627.11040000000003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110.86454999999999</v>
      </c>
      <c r="AX46" s="63" t="s">
        <v>338</v>
      </c>
      <c r="AY46" s="63"/>
      <c r="AZ46" s="63"/>
      <c r="BA46" s="63"/>
      <c r="BB46" s="63"/>
      <c r="BC46" s="63"/>
      <c r="BE46" s="63" t="s">
        <v>339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276</v>
      </c>
      <c r="D2" s="61">
        <v>39</v>
      </c>
      <c r="E2" s="61">
        <v>2188.1233000000002</v>
      </c>
      <c r="F2" s="61">
        <v>329.08030000000002</v>
      </c>
      <c r="G2" s="61">
        <v>53.720889999999997</v>
      </c>
      <c r="H2" s="61">
        <v>28.997585000000001</v>
      </c>
      <c r="I2" s="61">
        <v>24.723305</v>
      </c>
      <c r="J2" s="61">
        <v>90.904883999999996</v>
      </c>
      <c r="K2" s="61">
        <v>46.421177</v>
      </c>
      <c r="L2" s="61">
        <v>44.483710000000002</v>
      </c>
      <c r="M2" s="61">
        <v>30.081484</v>
      </c>
      <c r="N2" s="61">
        <v>3.4462090000000001</v>
      </c>
      <c r="O2" s="61">
        <v>16.256595999999998</v>
      </c>
      <c r="P2" s="61">
        <v>841.27089999999998</v>
      </c>
      <c r="Q2" s="61">
        <v>29.805042</v>
      </c>
      <c r="R2" s="61">
        <v>600.84924000000001</v>
      </c>
      <c r="S2" s="61">
        <v>81.456819999999993</v>
      </c>
      <c r="T2" s="61">
        <v>6232.7084999999997</v>
      </c>
      <c r="U2" s="61">
        <v>3.8834974999999998</v>
      </c>
      <c r="V2" s="61">
        <v>20.659582</v>
      </c>
      <c r="W2" s="61">
        <v>318.87599999999998</v>
      </c>
      <c r="X2" s="61">
        <v>96.145300000000006</v>
      </c>
      <c r="Y2" s="61">
        <v>2.0903619999999998</v>
      </c>
      <c r="Z2" s="61">
        <v>1.6247265</v>
      </c>
      <c r="AA2" s="61">
        <v>18.291689999999999</v>
      </c>
      <c r="AB2" s="61">
        <v>2.3298000999999999</v>
      </c>
      <c r="AC2" s="61">
        <v>595.41265999999996</v>
      </c>
      <c r="AD2" s="61">
        <v>15.083527</v>
      </c>
      <c r="AE2" s="61">
        <v>2.2734770000000002</v>
      </c>
      <c r="AF2" s="61">
        <v>0.57455630000000002</v>
      </c>
      <c r="AG2" s="61">
        <v>597.87243999999998</v>
      </c>
      <c r="AH2" s="61">
        <v>387.24554000000001</v>
      </c>
      <c r="AI2" s="61">
        <v>210.62688</v>
      </c>
      <c r="AJ2" s="61">
        <v>1425.1980000000001</v>
      </c>
      <c r="AK2" s="61">
        <v>6876.2606999999998</v>
      </c>
      <c r="AL2" s="61">
        <v>77.159583999999995</v>
      </c>
      <c r="AM2" s="61">
        <v>3269.1334999999999</v>
      </c>
      <c r="AN2" s="61">
        <v>129.55775</v>
      </c>
      <c r="AO2" s="61">
        <v>19.836285</v>
      </c>
      <c r="AP2" s="61">
        <v>13.829723</v>
      </c>
      <c r="AQ2" s="61">
        <v>6.0065618000000001</v>
      </c>
      <c r="AR2" s="61">
        <v>15.433818</v>
      </c>
      <c r="AS2" s="61">
        <v>727.6712</v>
      </c>
      <c r="AT2" s="61">
        <v>3.4084897000000003E-2</v>
      </c>
      <c r="AU2" s="61">
        <v>3.7051789999999998</v>
      </c>
      <c r="AV2" s="61">
        <v>627.11040000000003</v>
      </c>
      <c r="AW2" s="61">
        <v>110.86454999999999</v>
      </c>
      <c r="AX2" s="61">
        <v>0.19538833</v>
      </c>
      <c r="AY2" s="61">
        <v>2.0995420999999999</v>
      </c>
      <c r="AZ2" s="61">
        <v>318.79820000000001</v>
      </c>
      <c r="BA2" s="61">
        <v>55.710583</v>
      </c>
      <c r="BB2" s="61">
        <v>14.853878</v>
      </c>
      <c r="BC2" s="61">
        <v>18.479738000000001</v>
      </c>
      <c r="BD2" s="61">
        <v>22.369568000000001</v>
      </c>
      <c r="BE2" s="61">
        <v>1.8822379</v>
      </c>
      <c r="BF2" s="61">
        <v>10.460986999999999</v>
      </c>
      <c r="BG2" s="61">
        <v>1.1518281E-3</v>
      </c>
      <c r="BH2" s="61">
        <v>3.1077844999999999E-3</v>
      </c>
      <c r="BI2" s="61">
        <v>2.9247217000000002E-3</v>
      </c>
      <c r="BJ2" s="61">
        <v>5.1157683000000002E-2</v>
      </c>
      <c r="BK2" s="61">
        <v>8.8602166000000004E-5</v>
      </c>
      <c r="BL2" s="61">
        <v>0.14914480999999999</v>
      </c>
      <c r="BM2" s="61">
        <v>2.3423916999999999</v>
      </c>
      <c r="BN2" s="61">
        <v>0.55663514000000003</v>
      </c>
      <c r="BO2" s="61">
        <v>45.292610000000003</v>
      </c>
      <c r="BP2" s="61">
        <v>6.1762237999999998</v>
      </c>
      <c r="BQ2" s="61">
        <v>12.653562000000001</v>
      </c>
      <c r="BR2" s="61">
        <v>51.318683999999998</v>
      </c>
      <c r="BS2" s="61">
        <v>44.386425000000003</v>
      </c>
      <c r="BT2" s="61">
        <v>7.3564689999999997</v>
      </c>
      <c r="BU2" s="61">
        <v>0.11528737999999999</v>
      </c>
      <c r="BV2" s="61">
        <v>6.5659165000000005E-2</v>
      </c>
      <c r="BW2" s="61">
        <v>0.49026582000000002</v>
      </c>
      <c r="BX2" s="61">
        <v>1.2821665</v>
      </c>
      <c r="BY2" s="61">
        <v>0.12037708</v>
      </c>
      <c r="BZ2" s="61">
        <v>1.1118936000000001E-3</v>
      </c>
      <c r="CA2" s="61">
        <v>0.87767629999999996</v>
      </c>
      <c r="CB2" s="61">
        <v>3.1064099000000001E-2</v>
      </c>
      <c r="CC2" s="61">
        <v>0.16962698000000001</v>
      </c>
      <c r="CD2" s="61">
        <v>2.4140147999999999</v>
      </c>
      <c r="CE2" s="61">
        <v>9.7406690000000004E-2</v>
      </c>
      <c r="CF2" s="61">
        <v>0.39054242</v>
      </c>
      <c r="CG2" s="61">
        <v>4.9500000000000003E-7</v>
      </c>
      <c r="CH2" s="61">
        <v>3.5687085E-2</v>
      </c>
      <c r="CI2" s="61">
        <v>2.5329929999999999E-3</v>
      </c>
      <c r="CJ2" s="61">
        <v>5.5463899999999997</v>
      </c>
      <c r="CK2" s="61">
        <v>2.5320906000000001E-2</v>
      </c>
      <c r="CL2" s="61">
        <v>1.1421353000000001</v>
      </c>
      <c r="CM2" s="61">
        <v>2.2881727000000001</v>
      </c>
      <c r="CN2" s="61">
        <v>3539.9917</v>
      </c>
      <c r="CO2" s="61">
        <v>6221.0956999999999</v>
      </c>
      <c r="CP2" s="61">
        <v>4046.37</v>
      </c>
      <c r="CQ2" s="61">
        <v>1227.2472</v>
      </c>
      <c r="CR2" s="61">
        <v>744.14059999999995</v>
      </c>
      <c r="CS2" s="61">
        <v>526.32732999999996</v>
      </c>
      <c r="CT2" s="61">
        <v>3665.0337</v>
      </c>
      <c r="CU2" s="61">
        <v>2253.7294999999999</v>
      </c>
      <c r="CV2" s="61">
        <v>1623.5246999999999</v>
      </c>
      <c r="CW2" s="61">
        <v>2620.2384999999999</v>
      </c>
      <c r="CX2" s="61">
        <v>750.12570000000005</v>
      </c>
      <c r="CY2" s="61">
        <v>4285.585</v>
      </c>
      <c r="CZ2" s="61">
        <v>2045.1749</v>
      </c>
      <c r="DA2" s="61">
        <v>5736.8145000000004</v>
      </c>
      <c r="DB2" s="61">
        <v>4979.5739999999996</v>
      </c>
      <c r="DC2" s="61">
        <v>8502.9719999999998</v>
      </c>
      <c r="DD2" s="61">
        <v>13418.41</v>
      </c>
      <c r="DE2" s="61">
        <v>2960.4704999999999</v>
      </c>
      <c r="DF2" s="61">
        <v>5425.9375</v>
      </c>
      <c r="DG2" s="61">
        <v>3211.9962999999998</v>
      </c>
      <c r="DH2" s="61">
        <v>154.40395000000001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55.710583</v>
      </c>
      <c r="B6">
        <f>BB2</f>
        <v>14.853878</v>
      </c>
      <c r="C6">
        <f>BC2</f>
        <v>18.479738000000001</v>
      </c>
      <c r="D6">
        <f>BD2</f>
        <v>22.369568000000001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30065</v>
      </c>
      <c r="C2" s="56">
        <f ca="1">YEAR(TODAY())-YEAR(B2)+IF(TODAY()&gt;=DATE(YEAR(TODAY()),MONTH(B2),DAY(B2)),0,-1)</f>
        <v>39</v>
      </c>
      <c r="E2" s="52">
        <v>159.19999999999999</v>
      </c>
      <c r="F2" s="53" t="s">
        <v>39</v>
      </c>
      <c r="G2" s="52">
        <v>79.8</v>
      </c>
      <c r="H2" s="51" t="s">
        <v>41</v>
      </c>
      <c r="I2" s="72">
        <f>ROUND(G3/E3^2,1)</f>
        <v>31.5</v>
      </c>
    </row>
    <row r="3" spans="1:9" x14ac:dyDescent="0.3">
      <c r="E3" s="51">
        <f>E2/100</f>
        <v>1.5919999999999999</v>
      </c>
      <c r="F3" s="51" t="s">
        <v>40</v>
      </c>
      <c r="G3" s="51">
        <f>G2</f>
        <v>79.8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정미애, ID : H1310169)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06일 10:37:20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39</v>
      </c>
      <c r="G12" s="137"/>
      <c r="H12" s="137"/>
      <c r="I12" s="137"/>
      <c r="K12" s="128">
        <f>'개인정보 및 신체계측 입력'!E2</f>
        <v>159.19999999999999</v>
      </c>
      <c r="L12" s="129"/>
      <c r="M12" s="122">
        <f>'개인정보 및 신체계측 입력'!G2</f>
        <v>79.8</v>
      </c>
      <c r="N12" s="123"/>
      <c r="O12" s="118" t="s">
        <v>271</v>
      </c>
      <c r="P12" s="112"/>
      <c r="Q12" s="115">
        <f>'개인정보 및 신체계측 입력'!I2</f>
        <v>31.5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정미애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69.468999999999994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11.340999999999999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19.190000000000001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18.7</v>
      </c>
      <c r="L72" s="36" t="s">
        <v>53</v>
      </c>
      <c r="M72" s="36">
        <f>ROUND('DRIs DATA'!K8,1)</f>
        <v>5.4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80.11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172.16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96.15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155.32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74.73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458.42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198.36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2021-12-06T01:40:42Z</dcterms:modified>
</cp:coreProperties>
</file>