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<sst xmlns="http://schemas.openxmlformats.org/spreadsheetml/2006/main" count="692" uniqueCount="337">
  <si>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</si>
  <si>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</si>
  <si>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</si>
  <si>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</si>
  <si>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</si>
  <si>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</si>
  <si>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</si>
  <si>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</si>
  <si>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</si>
  <si>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</si>
  <si>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</si>
  <si>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</si>
  <si>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</si>
  <si>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</si>
  <si>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</si>
  <si>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</si>
  <si>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</si>
  <si>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</si>
  <si>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</si>
  <si>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</si>
  <si>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</si>
  <si>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</si>
  <si>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</si>
  <si>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</si>
  <si>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</si>
  <si>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</si>
  <si>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</si>
  <si>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</si>
  <si>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</si>
  <si>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</si>
  <si>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</si>
  <si>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</si>
  <si>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</si>
  <si>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</si>
  <si>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</si>
  <si>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</si>
  <si>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</si>
  <si>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</si>
  <si>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</si>
  <si>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</si>
  <si>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</si>
  <si>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</si>
  <si>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</si>
  <si>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</si>
  <si>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</si>
  <si>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</si>
  <si>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</si>
  <si>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</si>
  <si>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</si>
  <si>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</si>
  <si>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</si>
  <si>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</si>
  <si>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</si>
  <si>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</si>
  <si>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</si>
  <si>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</si>
  <si>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</si>
  <si>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</si>
  <si>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</si>
  <si>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</si>
  <si>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</si>
  <si>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</si>
  <si>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</si>
  <si>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</si>
  <si>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</si>
  <si>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</si>
  <si>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</si>
  <si>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</si>
  <si>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</si>
  <si>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</si>
  <si>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</si>
  <si>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</si>
  <si>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</si>
  <si>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</si>
  <si>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</si>
  <si>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</si>
  <si>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</si>
  <si>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</si>
  <si>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</si>
  <si>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</si>
  <si>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</si>
  <si>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</si>
  <si>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</si>
  <si>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</si>
  <si>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</si>
  <si>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</si>
  <si>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</si>
  <si>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</si>
  <si>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</si>
  <si>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</si>
  <si>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</si>
  <si>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</si>
  <si>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</si>
  <si>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</si>
  <si>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</si>
  <si>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</si>
  <si>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</si>
  <si>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</si>
  <si>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</si>
  <si>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</si>
  <si>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</si>
  <si>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</si>
  <si>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</si>
  <si>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</si>
  <si>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</si>
  <si>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</si>
  <si>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</si>
  <si>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</si>
  <si>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</si>
  <si>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</si>
  <si>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</si>
  <si>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</si>
  <si>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</si>
  <si>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</si>
  <si>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</si>
  <si>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</si>
  <si>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</si>
  <si>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</si>
  <si>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</si>
  <si>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</si>
  <si>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</si>
  <si>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</si>
  <si>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</si>
  <si>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</si>
  <si>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</si>
  <si>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</si>
  <si>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</si>
  <si>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</si>
  <si>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</si>
  <si>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</si>
  <si>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</si>
  <si>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</si>
  <si>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</si>
  <si>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</si>
  <si>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</si>
  <si>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</si>
  <si>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</si>
  <si>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</si>
  <si>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</si>
  <si>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</si>
  <si>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</si>
  <si>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</si>
  <si>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</si>
  <si>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</si>
  <si>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</si>
  <si>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</si>
  <si>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</si>
  <si>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</si>
  <si>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</si>
  <si>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</si>
  <si>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</si>
  <si>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</si>
  <si>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</si>
  <si>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</si>
  <si>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</si>
  <si>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</si>
  <si>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</si>
  <si>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</si>
  <si>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</si>
  <si>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</si>
  <si>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</si>
  <si>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</si>
  <si>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</si>
  <si>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</si>
  <si>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</si>
  <si>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</si>
  <si>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</si>
  <si>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</si>
  <si>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</si>
  <si>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</si>
  <si>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</si>
  <si>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</si>
  <si>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</si>
  <si>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</si>
  <si>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</si>
  <si>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</si>
  <si>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</si>
  <si>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</si>
  <si>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</si>
  <si>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</si>
  <si>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</si>
  <si>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</si>
  <si>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</si>
  <si>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</si>
  <si>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</si>
  <si>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</si>
  <si>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</si>
  <si>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</si>
  <si>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</si>
  <si>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</si>
  <si>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</si>
  <si>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</si>
  <si>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</si>
  <si>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</si>
  <si>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</si>
  <si>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</si>
  <si>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</si>
  <si>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</si>
  <si>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</si>
  <si>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</si>
  <si>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</si>
  <si>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</si>
  <si>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</si>
  <si>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</si>
  <si>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</si>
  <si>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</si>
  <si>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</si>
  <si>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</si>
  <si>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</si>
  <si>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</si>
  <si>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</si>
  <si>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</si>
  <si>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</si>
  <si>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</si>
  <si>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</si>
  <si>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</si>
  <si>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</si>
  <si>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</si>
  <si>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</si>
  <si>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</si>
  <si>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</si>
  <si>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</si>
  <si>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</si>
  <si>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</si>
  <si>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</si>
  <si>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</si>
  <si>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</si>
  <si>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</si>
  <si>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</si>
  <si>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</si>
  <si>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</si>
  <si>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</si>
  <si>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</si>
  <si>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</si>
  <si>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</si>
  <si>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</si>
  <si>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</si>
  <si>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</si>
  <si>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</si>
  <si>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</si>
  <si>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</si>
  <si>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</si>
  <si>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</si>
  <si>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</si>
  <si>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</si>
  <si>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</si>
  <si>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</si>
  <si>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</si>
  <si>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</si>
  <si>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</si>
  <si>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</si>
  <si>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</si>
  <si>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</si>
  <si>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</si>
  <si>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</si>
  <si>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</si>
  <si>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</si>
  <si>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</si>
  <si>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</si>
  <si>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</si>
  <si>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</si>
  <si>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</si>
  <si>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</si>
  <si>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</si>
  <si>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</si>
  <si>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</si>
  <si>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</si>
  <si>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</si>
  <si>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</si>
  <si>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</si>
  <si>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</si>
  <si>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</si>
  <si>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</si>
  <si>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</si>
  <si>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</si>
  <si>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</si>
  <si>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</si>
  <si>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한민수, ID : H1310171)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</si>
  <si>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</si>
  <si>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</si>
  <si>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</si>
  <si>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</si>
  <si>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</si>
  <si>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</si>
  <si>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</si>
  <si>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</si>
  <si>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</si>
  <si>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</si>
  <si>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</si>
  <si>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</si>
  <si>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</si>
  <si>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</si>
  <si>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</si>
  <si>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</si>
  <si>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</si>
  <si>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</si>
  <si>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</si>
  <si>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</si>
  <si>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</si>
  <si>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</si>
  <si>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</si>
  <si>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</si>
  <si>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</si>
  <si>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</si>
  <si>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</si>
  <si>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</si>
  <si>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</si>
  <si>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</si>
  <si>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</si>
  <si>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</si>
  <si>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</si>
  <si>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</si>
  <si>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</si>
  <si>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</si>
  <si>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</si>
  <si>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</si>
  <si>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</si>
  <si>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</si>
  <si>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</si>
  <si>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</si>
  <si>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</si>
  <si>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</si>
  <si>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</si>
  <si>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</si>
  <si>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</si>
  <si>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</si>
  <si>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</si>
  <si>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</si>
  <si>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</si>
  <si>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</si>
  <si>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</si>
  <si>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H1310171</t>
  </si>
  <si>
    <t>한민수</t>
  </si>
  <si>
    <t>출력시각</t>
    <phoneticPr fontId="1" type="noConversion"/>
  </si>
  <si>
    <t>2022년 01월 05일 13:06:18</t>
  </si>
  <si>
    <t>다량영양소</t>
    <phoneticPr fontId="1" type="noConversion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</si>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</sst>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40.863742999999999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8085856"/>
        <c:axId val="458081936"/>
      </c:barChart>
      <c:catAx>
        <c:axId val="45808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081936"/>
        <c:crosses val="autoZero"/>
        <c:auto val="1"/>
        <c:lblAlgn val="ctr"/>
        <c:lblOffset val="100"/>
        <c:noMultiLvlLbl val="0"/>
      </c:catAx>
      <c:valAx>
        <c:axId val="45808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808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1.2442913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799816"/>
        <c:axId val="604800992"/>
      </c:barChart>
      <c:catAx>
        <c:axId val="60479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0992"/>
        <c:crosses val="autoZero"/>
        <c:auto val="1"/>
        <c:lblAlgn val="ctr"/>
        <c:lblOffset val="100"/>
        <c:noMultiLvlLbl val="0"/>
      </c:catAx>
      <c:valAx>
        <c:axId val="6048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79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0.44877577000000002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95800"/>
        <c:axId val="784093840"/>
      </c:barChart>
      <c:catAx>
        <c:axId val="78409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3840"/>
        <c:crosses val="autoZero"/>
        <c:auto val="1"/>
        <c:lblAlgn val="ctr"/>
        <c:lblOffset val="100"/>
        <c:noMultiLvlLbl val="0"/>
      </c:catAx>
      <c:valAx>
        <c:axId val="78409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9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796.10900000000004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96192"/>
        <c:axId val="784091880"/>
      </c:barChart>
      <c:catAx>
        <c:axId val="7840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1880"/>
        <c:crosses val="autoZero"/>
        <c:auto val="1"/>
        <c:lblAlgn val="ctr"/>
        <c:lblOffset val="100"/>
        <c:noMultiLvlLbl val="0"/>
      </c:catAx>
      <c:valAx>
        <c:axId val="78409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2257.8806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96584"/>
        <c:axId val="784090312"/>
      </c:barChart>
      <c:catAx>
        <c:axId val="7840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0312"/>
        <c:crosses val="autoZero"/>
        <c:auto val="1"/>
        <c:lblAlgn val="ctr"/>
        <c:lblOffset val="100"/>
        <c:noMultiLvlLbl val="0"/>
      </c:catAx>
      <c:valAx>
        <c:axId val="784090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9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145.14725000000001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94232"/>
        <c:axId val="784090704"/>
      </c:barChart>
      <c:catAx>
        <c:axId val="78409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0704"/>
        <c:crosses val="autoZero"/>
        <c:auto val="1"/>
        <c:lblAlgn val="ctr"/>
        <c:lblOffset val="100"/>
        <c:noMultiLvlLbl val="0"/>
      </c:catAx>
      <c:valAx>
        <c:axId val="7840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9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73.563990000000004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89528"/>
        <c:axId val="784091096"/>
      </c:barChart>
      <c:catAx>
        <c:axId val="78408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1096"/>
        <c:crosses val="autoZero"/>
        <c:auto val="1"/>
        <c:lblAlgn val="ctr"/>
        <c:lblOffset val="100"/>
        <c:noMultiLvlLbl val="0"/>
      </c:catAx>
      <c:valAx>
        <c:axId val="7840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8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6.2027029999999996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89920"/>
        <c:axId val="784093056"/>
      </c:barChart>
      <c:catAx>
        <c:axId val="7840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4093056"/>
        <c:crosses val="autoZero"/>
        <c:auto val="1"/>
        <c:lblAlgn val="ctr"/>
        <c:lblOffset val="100"/>
        <c:noMultiLvlLbl val="0"/>
      </c:catAx>
      <c:valAx>
        <c:axId val="78409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348.86086999999998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4094624"/>
        <c:axId val="783004600"/>
      </c:barChart>
      <c:catAx>
        <c:axId val="7840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4600"/>
        <c:crosses val="autoZero"/>
        <c:auto val="1"/>
        <c:lblAlgn val="ctr"/>
        <c:lblOffset val="100"/>
        <c:noMultiLvlLbl val="0"/>
      </c:catAx>
      <c:valAx>
        <c:axId val="783004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40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3.6683846E-3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003032"/>
        <c:axId val="783008128"/>
      </c:barChart>
      <c:catAx>
        <c:axId val="7830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8128"/>
        <c:crosses val="autoZero"/>
        <c:auto val="1"/>
        <c:lblAlgn val="ctr"/>
        <c:lblOffset val="100"/>
        <c:noMultiLvlLbl val="0"/>
      </c:catAx>
      <c:valAx>
        <c:axId val="78300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2.1137657000000001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006560"/>
        <c:axId val="783009304"/>
      </c:barChart>
      <c:catAx>
        <c:axId val="78300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9304"/>
        <c:crosses val="autoZero"/>
        <c:auto val="1"/>
        <c:lblAlgn val="ctr"/>
        <c:lblOffset val="100"/>
        <c:noMultiLvlLbl val="0"/>
      </c:catAx>
      <c:valAx>
        <c:axId val="78300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15.942645000000001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52264"/>
        <c:axId val="455747560"/>
      </c:barChart>
      <c:catAx>
        <c:axId val="45575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47560"/>
        <c:crosses val="autoZero"/>
        <c:auto val="1"/>
        <c:lblAlgn val="ctr"/>
        <c:lblOffset val="100"/>
        <c:noMultiLvlLbl val="0"/>
      </c:catAx>
      <c:valAx>
        <c:axId val="455747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5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141.62826999999999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007344"/>
        <c:axId val="783003424"/>
      </c:barChart>
      <c:catAx>
        <c:axId val="78300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3424"/>
        <c:crosses val="autoZero"/>
        <c:auto val="1"/>
        <c:lblAlgn val="ctr"/>
        <c:lblOffset val="100"/>
        <c:noMultiLvlLbl val="0"/>
      </c:catAx>
      <c:valAx>
        <c:axId val="78300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52.747906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007736"/>
        <c:axId val="783003816"/>
      </c:barChart>
      <c:catAx>
        <c:axId val="78300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3816"/>
        <c:crosses val="autoZero"/>
        <c:auto val="1"/>
        <c:lblAlgn val="ctr"/>
        <c:lblOffset val="100"/>
        <c:noMultiLvlLbl val="0"/>
      </c:catAx>
      <c:valAx>
        <c:axId val="78300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5.8890000000000002</c:v>
                </c:pt>
                <c:pt idx="1">
                  <c:v>10.367000000000001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3008520"/>
        <c:axId val="783004208"/>
      </c:barChart>
      <c:catAx>
        <c:axId val="78300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4208"/>
        <c:crosses val="autoZero"/>
        <c:auto val="1"/>
        <c:lblAlgn val="ctr"/>
        <c:lblOffset val="100"/>
        <c:noMultiLvlLbl val="0"/>
      </c:catAx>
      <c:valAx>
        <c:axId val="78300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8.0315480000000008</c:v>
                </c:pt>
                <c:pt idx="1">
                  <c:v>8.5804279999999995</c:v>
                </c:pt>
                <c:pt idx="2">
                  <c:v>7.5709714999999997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388.88058000000001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005776"/>
        <c:axId val="783006168"/>
      </c:barChart>
      <c:catAx>
        <c:axId val="78300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006168"/>
        <c:crosses val="autoZero"/>
        <c:auto val="1"/>
        <c:lblAlgn val="ctr"/>
        <c:lblOffset val="100"/>
        <c:noMultiLvlLbl val="0"/>
      </c:catAx>
      <c:valAx>
        <c:axId val="783006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00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11.229993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703136"/>
        <c:axId val="774699216"/>
      </c:barChart>
      <c:catAx>
        <c:axId val="7747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699216"/>
        <c:crosses val="autoZero"/>
        <c:auto val="1"/>
        <c:lblAlgn val="ctr"/>
        <c:lblOffset val="100"/>
        <c:noMultiLvlLbl val="0"/>
      </c:catAx>
      <c:valAx>
        <c:axId val="77469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7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72.816000000000003</c:v>
                </c:pt>
                <c:pt idx="1">
                  <c:v>10.46</c:v>
                </c:pt>
                <c:pt idx="2">
                  <c:v>16.725000000000001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4700392"/>
        <c:axId val="774698432"/>
      </c:barChart>
      <c:catAx>
        <c:axId val="77470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698432"/>
        <c:crosses val="autoZero"/>
        <c:auto val="1"/>
        <c:lblAlgn val="ctr"/>
        <c:lblOffset val="100"/>
        <c:noMultiLvlLbl val="0"/>
      </c:catAx>
      <c:valAx>
        <c:axId val="7746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70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1103.008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703920"/>
        <c:axId val="774704312"/>
      </c:barChart>
      <c:catAx>
        <c:axId val="77470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704312"/>
        <c:crosses val="autoZero"/>
        <c:auto val="1"/>
        <c:lblAlgn val="ctr"/>
        <c:lblOffset val="100"/>
        <c:noMultiLvlLbl val="0"/>
      </c:catAx>
      <c:valAx>
        <c:axId val="77470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70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58.640647999999999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705488"/>
        <c:axId val="774698040"/>
      </c:barChart>
      <c:catAx>
        <c:axId val="7747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698040"/>
        <c:crosses val="autoZero"/>
        <c:auto val="1"/>
        <c:lblAlgn val="ctr"/>
        <c:lblOffset val="100"/>
        <c:noMultiLvlLbl val="0"/>
      </c:catAx>
      <c:valAx>
        <c:axId val="774698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7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451.96379999999999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699608"/>
        <c:axId val="774700000"/>
      </c:barChart>
      <c:catAx>
        <c:axId val="77469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700000"/>
        <c:crosses val="autoZero"/>
        <c:auto val="1"/>
        <c:lblAlgn val="ctr"/>
        <c:lblOffset val="100"/>
        <c:noMultiLvlLbl val="0"/>
      </c:catAx>
      <c:valAx>
        <c:axId val="7747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69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1.9168822000000001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45992"/>
        <c:axId val="265015816"/>
      </c:barChart>
      <c:catAx>
        <c:axId val="45574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15816"/>
        <c:crosses val="autoZero"/>
        <c:auto val="1"/>
        <c:lblAlgn val="ctr"/>
        <c:lblOffset val="100"/>
        <c:noMultiLvlLbl val="0"/>
      </c:catAx>
      <c:valAx>
        <c:axId val="26501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4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4499.0576000000001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698824"/>
        <c:axId val="774700784"/>
      </c:barChart>
      <c:catAx>
        <c:axId val="7746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4700784"/>
        <c:crosses val="autoZero"/>
        <c:auto val="1"/>
        <c:lblAlgn val="ctr"/>
        <c:lblOffset val="100"/>
        <c:noMultiLvlLbl val="0"/>
      </c:catAx>
      <c:valAx>
        <c:axId val="77470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6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9.2255769999999995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4701176"/>
        <c:axId val="456219992"/>
      </c:barChart>
      <c:catAx>
        <c:axId val="77470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219992"/>
        <c:crosses val="autoZero"/>
        <c:auto val="1"/>
        <c:lblAlgn val="ctr"/>
        <c:lblOffset val="100"/>
        <c:noMultiLvlLbl val="0"/>
      </c:catAx>
      <c:valAx>
        <c:axId val="45621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470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0.95607489999999995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221560"/>
        <c:axId val="456219600"/>
      </c:barChart>
      <c:catAx>
        <c:axId val="45622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219600"/>
        <c:crosses val="autoZero"/>
        <c:auto val="1"/>
        <c:lblAlgn val="ctr"/>
        <c:lblOffset val="100"/>
        <c:noMultiLvlLbl val="0"/>
      </c:catAx>
      <c:valAx>
        <c:axId val="45621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22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209.49384000000001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04520"/>
        <c:axId val="604801776"/>
      </c:barChart>
      <c:catAx>
        <c:axId val="6048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1776"/>
        <c:crosses val="autoZero"/>
        <c:auto val="1"/>
        <c:lblAlgn val="ctr"/>
        <c:lblOffset val="100"/>
        <c:noMultiLvlLbl val="0"/>
      </c:catAx>
      <c:valAx>
        <c:axId val="60480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0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1.0433661999999999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02560"/>
        <c:axId val="604801384"/>
      </c:barChart>
      <c:catAx>
        <c:axId val="6048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1384"/>
        <c:crosses val="autoZero"/>
        <c:auto val="1"/>
        <c:lblAlgn val="ctr"/>
        <c:lblOffset val="100"/>
        <c:noMultiLvlLbl val="0"/>
      </c:catAx>
      <c:valAx>
        <c:axId val="604801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05696"/>
        <c:axId val="604803736"/>
      </c:barChart>
      <c:catAx>
        <c:axId val="60480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3736"/>
        <c:crosses val="autoZero"/>
        <c:auto val="1"/>
        <c:lblAlgn val="ctr"/>
        <c:lblOffset val="100"/>
        <c:noMultiLvlLbl val="0"/>
      </c:catAx>
      <c:valAx>
        <c:axId val="60480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0.95607489999999995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799424"/>
        <c:axId val="604806088"/>
      </c:barChart>
      <c:catAx>
        <c:axId val="60479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6088"/>
        <c:crosses val="autoZero"/>
        <c:auto val="1"/>
        <c:lblAlgn val="ctr"/>
        <c:lblOffset val="100"/>
        <c:noMultiLvlLbl val="0"/>
      </c:catAx>
      <c:valAx>
        <c:axId val="60480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7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395.70474000000002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04128"/>
        <c:axId val="604804912"/>
      </c:barChart>
      <c:catAx>
        <c:axId val="60480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4912"/>
        <c:crosses val="autoZero"/>
        <c:auto val="1"/>
        <c:lblAlgn val="ctr"/>
        <c:lblOffset val="100"/>
        <c:noMultiLvlLbl val="0"/>
      </c:catAx>
      <c:valAx>
        <c:axId val="60480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6.2275580000000001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802952"/>
        <c:axId val="604800600"/>
      </c:barChart>
      <c:catAx>
        <c:axId val="60480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800600"/>
        <c:crosses val="autoZero"/>
        <c:auto val="1"/>
        <c:lblAlgn val="ctr"/>
        <c:lblOffset val="100"/>
        <c:noMultiLvlLbl val="0"/>
      </c:catAx>
      <c:valAx>
        <c:axId val="60480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80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한민수, ID : H1310171)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05일 13:06:18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1103.008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40.863742999999999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15.942645000000001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72.816000000000003</v>
      </c>
      <c r="G8" s="59">
        <f>'DRIs DATA 입력'!G8</f>
        <v>10.46</v>
      </c>
      <c r="H8" s="59">
        <f>'DRIs DATA 입력'!H8</f>
        <v>16.725000000000001</v>
      </c>
      <c r="I8" s="46"/>
      <c r="J8" s="59" t="s">
        <v>216</v>
      </c>
      <c r="K8" s="59">
        <f>'DRIs DATA 입력'!K8</f>
        <v>5.8890000000000002</v>
      </c>
      <c r="L8" s="59">
        <f>'DRIs DATA 입력'!L8</f>
        <v>10.367000000000001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388.88058000000001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11.229993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1.9168822000000001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209.49384000000001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58.640647999999999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1.1866966000000001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1.0433661999999999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10.000999999999999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0.95607489999999995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395.70474000000002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6.2275580000000001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1.2442913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0.44877577000000002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451.96379999999999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796.10900000000004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4499.0576000000001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2257.8806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145.14725000000001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73.563990000000004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9.2255769999999995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6.2027029999999996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348.86086999999998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3.6683846E-3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2.1137657000000001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141.62826999999999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52.747906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333</v>
      </c>
      <c r="H1" s="61" t="s">
        <v>334</v>
      </c>
    </row>
    <row r="3" spans="1:27" x14ac:dyDescent="0.3">
      <c r="A3" s="68" t="s">
        <v>335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278</v>
      </c>
      <c r="B6" s="65">
        <v>1800</v>
      </c>
      <c r="C6" s="65">
        <v>1103.008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40.863742999999999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15.942645000000001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72.816000000000003</v>
      </c>
      <c r="G8" s="65">
        <v>10.46</v>
      </c>
      <c r="H8" s="65">
        <v>16.725000000000001</v>
      </c>
      <c r="J8" s="65" t="s">
        <v>295</v>
      </c>
      <c r="K8" s="65">
        <v>5.8890000000000002</v>
      </c>
      <c r="L8" s="65">
        <v>10.367000000000001</v>
      </c>
    </row>
    <row r="13" spans="1:27" x14ac:dyDescent="0.3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301</v>
      </c>
      <c r="B16" s="65">
        <v>430</v>
      </c>
      <c r="C16" s="65">
        <v>600</v>
      </c>
      <c r="D16" s="65">
        <v>0</v>
      </c>
      <c r="E16" s="65">
        <v>3000</v>
      </c>
      <c r="F16" s="65">
        <v>388.88058000000001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11.229993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1.9168822000000001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209.49384000000001</v>
      </c>
    </row>
    <row r="23" spans="1:62" x14ac:dyDescent="0.3">
      <c r="A23" s="66" t="s">
        <v>302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58.640647999999999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1.1866966000000001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1.0433661999999999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10.000999999999999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0.95607489999999995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395.70474000000002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6.2275580000000001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1.2442913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0.44877577000000002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451.96379999999999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796.10900000000004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4499.0576000000001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2257.8806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145.14725000000001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73.563990000000004</v>
      </c>
    </row>
    <row r="43" spans="1:68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9.2255769999999995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6.2027029999999996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348.86086999999998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3.6683846E-3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2.1137657000000001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141.62826999999999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52.747906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Q24:AV24"/>
    <mergeCell ref="A34:F34"/>
    <mergeCell ref="H34:M34"/>
    <mergeCell ref="O34:T34"/>
    <mergeCell ref="V34:AA34"/>
    <mergeCell ref="AC34:AH34"/>
    <mergeCell ref="AJ34:AO34"/>
    <mergeCell ref="A3:Z3"/>
    <mergeCell ref="U4:Z4"/>
    <mergeCell ref="A4:C4"/>
    <mergeCell ref="E4:H4"/>
    <mergeCell ref="N4:S4"/>
    <mergeCell ref="J4:L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J44:AO44"/>
    <mergeCell ref="A14:F14"/>
    <mergeCell ref="H14:M14"/>
    <mergeCell ref="O14:T14"/>
    <mergeCell ref="V14:AA14"/>
    <mergeCell ref="AC44:AH44"/>
    <mergeCell ref="A33:AO33"/>
    <mergeCell ref="AC24:AH24"/>
    <mergeCell ref="AJ24:AO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8" sqref="J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336</v>
      </c>
      <c r="D2" s="61">
        <v>56</v>
      </c>
      <c r="E2" s="61">
        <v>1103.008</v>
      </c>
      <c r="F2" s="61">
        <v>177.91355999999999</v>
      </c>
      <c r="G2" s="61">
        <v>25.556840000000001</v>
      </c>
      <c r="H2" s="61">
        <v>12.847617</v>
      </c>
      <c r="I2" s="61">
        <v>12.709225</v>
      </c>
      <c r="J2" s="61">
        <v>40.863742999999999</v>
      </c>
      <c r="K2" s="61">
        <v>22.129543000000002</v>
      </c>
      <c r="L2" s="61">
        <v>18.734200000000001</v>
      </c>
      <c r="M2" s="61">
        <v>15.942645000000001</v>
      </c>
      <c r="N2" s="61">
        <v>1.3572778000000001</v>
      </c>
      <c r="O2" s="61">
        <v>8.6320505000000001</v>
      </c>
      <c r="P2" s="61">
        <v>517.04223999999999</v>
      </c>
      <c r="Q2" s="61">
        <v>19.526281000000001</v>
      </c>
      <c r="R2" s="61">
        <v>388.88058000000001</v>
      </c>
      <c r="S2" s="61">
        <v>70.794394999999994</v>
      </c>
      <c r="T2" s="61">
        <v>3817.0344</v>
      </c>
      <c r="U2" s="61">
        <v>1.9168822000000001</v>
      </c>
      <c r="V2" s="61">
        <v>11.229993</v>
      </c>
      <c r="W2" s="61">
        <v>209.49384000000001</v>
      </c>
      <c r="X2" s="61">
        <v>58.640647999999999</v>
      </c>
      <c r="Y2" s="61">
        <v>1.1866966000000001</v>
      </c>
      <c r="Z2" s="61">
        <v>1.0433661999999999</v>
      </c>
      <c r="AA2" s="61">
        <v>10.000999999999999</v>
      </c>
      <c r="AB2" s="61">
        <v>0.95607489999999995</v>
      </c>
      <c r="AC2" s="61">
        <v>395.70474000000002</v>
      </c>
      <c r="AD2" s="61">
        <v>6.2275580000000001</v>
      </c>
      <c r="AE2" s="61">
        <v>1.2442913</v>
      </c>
      <c r="AF2" s="61">
        <v>0.44877577000000002</v>
      </c>
      <c r="AG2" s="61">
        <v>451.96379999999999</v>
      </c>
      <c r="AH2" s="61">
        <v>237.30904000000001</v>
      </c>
      <c r="AI2" s="61">
        <v>214.65477000000001</v>
      </c>
      <c r="AJ2" s="61">
        <v>796.10900000000004</v>
      </c>
      <c r="AK2" s="61">
        <v>4499.0576000000001</v>
      </c>
      <c r="AL2" s="61">
        <v>145.14725000000001</v>
      </c>
      <c r="AM2" s="61">
        <v>2257.8806</v>
      </c>
      <c r="AN2" s="61">
        <v>73.563990000000004</v>
      </c>
      <c r="AO2" s="61">
        <v>9.2255769999999995</v>
      </c>
      <c r="AP2" s="61">
        <v>7.0049299999999999</v>
      </c>
      <c r="AQ2" s="61">
        <v>2.220647</v>
      </c>
      <c r="AR2" s="61">
        <v>6.2027029999999996</v>
      </c>
      <c r="AS2" s="61">
        <v>348.86086999999998</v>
      </c>
      <c r="AT2" s="61">
        <v>3.6683846E-3</v>
      </c>
      <c r="AU2" s="61">
        <v>2.1137657000000001</v>
      </c>
      <c r="AV2" s="61">
        <v>141.62826999999999</v>
      </c>
      <c r="AW2" s="61">
        <v>52.747906</v>
      </c>
      <c r="AX2" s="61">
        <v>0.117476076</v>
      </c>
      <c r="AY2" s="61">
        <v>0.79145675999999998</v>
      </c>
      <c r="AZ2" s="61">
        <v>181.20613</v>
      </c>
      <c r="BA2" s="61">
        <v>24.18768</v>
      </c>
      <c r="BB2" s="61">
        <v>8.0315480000000008</v>
      </c>
      <c r="BC2" s="61">
        <v>8.5804279999999995</v>
      </c>
      <c r="BD2" s="61">
        <v>7.5709714999999997</v>
      </c>
      <c r="BE2" s="61">
        <v>0.43555896999999999</v>
      </c>
      <c r="BF2" s="61">
        <v>2.8843524</v>
      </c>
      <c r="BG2" s="61">
        <v>1.1518281E-3</v>
      </c>
      <c r="BH2" s="61">
        <v>2.1839465999999998E-2</v>
      </c>
      <c r="BI2" s="61">
        <v>1.6573728999999999E-2</v>
      </c>
      <c r="BJ2" s="61">
        <v>6.1213452000000002E-2</v>
      </c>
      <c r="BK2" s="61">
        <v>8.8602166000000004E-5</v>
      </c>
      <c r="BL2" s="61">
        <v>0.20276514000000001</v>
      </c>
      <c r="BM2" s="61">
        <v>1.9815512</v>
      </c>
      <c r="BN2" s="61">
        <v>0.62292873999999998</v>
      </c>
      <c r="BO2" s="61">
        <v>31.305868</v>
      </c>
      <c r="BP2" s="61">
        <v>5.7277310000000003</v>
      </c>
      <c r="BQ2" s="61">
        <v>10.687407500000001</v>
      </c>
      <c r="BR2" s="61">
        <v>39.218055999999997</v>
      </c>
      <c r="BS2" s="61">
        <v>12.035102</v>
      </c>
      <c r="BT2" s="61">
        <v>6.3910593999999996</v>
      </c>
      <c r="BU2" s="61">
        <v>9.0191960000000002E-3</v>
      </c>
      <c r="BV2" s="61">
        <v>7.3342974999999998E-3</v>
      </c>
      <c r="BW2" s="61">
        <v>0.43276914999999999</v>
      </c>
      <c r="BX2" s="61">
        <v>0.52303182999999998</v>
      </c>
      <c r="BY2" s="61">
        <v>7.6420605000000003E-2</v>
      </c>
      <c r="BZ2" s="61">
        <v>1.1640098E-3</v>
      </c>
      <c r="CA2" s="61">
        <v>0.55373675</v>
      </c>
      <c r="CB2" s="61">
        <v>8.3301550000000005E-3</v>
      </c>
      <c r="CC2" s="61">
        <v>4.0532336000000002E-2</v>
      </c>
      <c r="CD2" s="61">
        <v>0.33453986000000002</v>
      </c>
      <c r="CE2" s="61">
        <v>3.0940352000000001E-2</v>
      </c>
      <c r="CF2" s="61">
        <v>7.9825839999999992E-3</v>
      </c>
      <c r="CG2" s="61">
        <v>9.9000000000000005E-7</v>
      </c>
      <c r="CH2" s="61">
        <v>1.6195199999999999E-3</v>
      </c>
      <c r="CI2" s="61">
        <v>0</v>
      </c>
      <c r="CJ2" s="61">
        <v>0.80950279999999997</v>
      </c>
      <c r="CK2" s="61">
        <v>7.8000817000000002E-3</v>
      </c>
      <c r="CL2" s="61">
        <v>0.28623578</v>
      </c>
      <c r="CM2" s="61">
        <v>1.7228562999999999</v>
      </c>
      <c r="CN2" s="61">
        <v>1426.4067</v>
      </c>
      <c r="CO2" s="61">
        <v>2485.1979999999999</v>
      </c>
      <c r="CP2" s="61">
        <v>1413.8792000000001</v>
      </c>
      <c r="CQ2" s="61">
        <v>499.6438</v>
      </c>
      <c r="CR2" s="61">
        <v>256.94839999999999</v>
      </c>
      <c r="CS2" s="61">
        <v>303.42989999999998</v>
      </c>
      <c r="CT2" s="61">
        <v>1419.2864999999999</v>
      </c>
      <c r="CU2" s="61">
        <v>863.24945000000002</v>
      </c>
      <c r="CV2" s="61">
        <v>994.11926000000005</v>
      </c>
      <c r="CW2" s="61">
        <v>961.20039999999995</v>
      </c>
      <c r="CX2" s="61">
        <v>290.83620000000002</v>
      </c>
      <c r="CY2" s="61">
        <v>1820.2816</v>
      </c>
      <c r="CZ2" s="61">
        <v>892.32732999999996</v>
      </c>
      <c r="DA2" s="61">
        <v>2101.9933999999998</v>
      </c>
      <c r="DB2" s="61">
        <v>2007.1669999999999</v>
      </c>
      <c r="DC2" s="61">
        <v>3103.5771</v>
      </c>
      <c r="DD2" s="61">
        <v>4747.7979999999998</v>
      </c>
      <c r="DE2" s="61">
        <v>949.11770000000001</v>
      </c>
      <c r="DF2" s="61">
        <v>2368.2260000000001</v>
      </c>
      <c r="DG2" s="61">
        <v>1119.2056</v>
      </c>
      <c r="DH2" s="61">
        <v>54.249287000000002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24.18768</v>
      </c>
      <c r="B6">
        <f>BB2</f>
        <v>8.0315480000000008</v>
      </c>
      <c r="C6">
        <f>BC2</f>
        <v>8.5804279999999995</v>
      </c>
      <c r="D6">
        <f>BD2</f>
        <v>7.5709714999999997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23757</v>
      </c>
      <c r="C2" s="56">
        <f ca="1">YEAR(TODAY())-YEAR(B2)+IF(TODAY()&gt;=DATE(YEAR(TODAY()),MONTH(B2),DAY(B2)),0,-1)</f>
        <v>56</v>
      </c>
      <c r="E2" s="52">
        <v>157.19999999999999</v>
      </c>
      <c r="F2" s="53" t="s">
        <v>39</v>
      </c>
      <c r="G2" s="52">
        <v>50</v>
      </c>
      <c r="H2" s="51" t="s">
        <v>41</v>
      </c>
      <c r="I2" s="72">
        <f>ROUND(G3/E3^2,1)</f>
        <v>20.2</v>
      </c>
    </row>
    <row r="3" spans="1:9" x14ac:dyDescent="0.3">
      <c r="E3" s="51">
        <f>E2/100</f>
        <v>1.5719999999999998</v>
      </c>
      <c r="F3" s="51" t="s">
        <v>40</v>
      </c>
      <c r="G3" s="51">
        <f>G2</f>
        <v>50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한민수, ID : H1310171)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05일 13:06:18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9" sqref="AB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157.19999999999999</v>
      </c>
      <c r="L12" s="124"/>
      <c r="M12" s="117">
        <f>'개인정보 및 신체계측 입력'!G2</f>
        <v>50</v>
      </c>
      <c r="N12" s="118"/>
      <c r="O12" s="113" t="s">
        <v>271</v>
      </c>
      <c r="P12" s="107"/>
      <c r="Q12" s="90">
        <f>'개인정보 및 신체계측 입력'!I2</f>
        <v>20.2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한민수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72.816000000000003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10.46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16.725000000000001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10.4</v>
      </c>
      <c r="L72" s="36" t="s">
        <v>53</v>
      </c>
      <c r="M72" s="36">
        <f>ROUND('DRIs DATA'!K8,1)</f>
        <v>5.9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51.85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93.58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58.64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63.74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56.5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299.94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92.26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2022-01-05T04:09:24Z</dcterms:modified>
</cp:coreProperties>
</file>