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<sst xmlns="http://schemas.openxmlformats.org/spreadsheetml/2006/main" count="692" uniqueCount="337">
  <si>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</si>
  <si>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</si>
  <si>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</si>
  <si>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</si>
  <si>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</si>
  <si>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</si>
  <si>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</si>
  <si>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</si>
  <si>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</si>
  <si>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</si>
  <si>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</si>
  <si>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</si>
  <si>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</si>
  <si>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</si>
  <si>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</si>
  <si>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</si>
  <si>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</si>
  <si>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</si>
  <si>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</si>
  <si>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</si>
  <si>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</si>
  <si>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</si>
  <si>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</si>
  <si>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</si>
  <si>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</si>
  <si>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</si>
  <si>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</si>
  <si>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</si>
  <si>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</si>
  <si>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</si>
  <si>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</si>
  <si>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</si>
  <si>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</si>
  <si>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</si>
  <si>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</si>
  <si>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</si>
  <si>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</si>
  <si>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</si>
  <si>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</si>
  <si>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</si>
  <si>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</si>
  <si>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</si>
  <si>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</si>
  <si>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</si>
  <si>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</si>
  <si>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</si>
  <si>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</si>
  <si>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</si>
  <si>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</si>
  <si>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</si>
  <si>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</si>
  <si>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</si>
  <si>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</si>
  <si>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</si>
  <si>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</si>
  <si>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</si>
  <si>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</si>
  <si>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</si>
  <si>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</si>
  <si>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</si>
  <si>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</si>
  <si>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</si>
  <si>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</si>
  <si>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</si>
  <si>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</si>
  <si>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</si>
  <si>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</si>
  <si>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</si>
  <si>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</si>
  <si>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</si>
  <si>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</si>
  <si>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</si>
  <si>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</si>
  <si>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</si>
  <si>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</si>
  <si>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</si>
  <si>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</si>
  <si>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</si>
  <si>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</si>
  <si>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</si>
  <si>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</si>
  <si>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</si>
  <si>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</si>
  <si>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</si>
  <si>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</si>
  <si>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</si>
  <si>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</si>
  <si>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</si>
  <si>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</si>
  <si>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</si>
  <si>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</si>
  <si>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</si>
  <si>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</si>
  <si>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</si>
  <si>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</si>
  <si>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</si>
  <si>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</si>
  <si>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</si>
  <si>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</si>
  <si>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</si>
  <si>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</si>
  <si>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</si>
  <si>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</si>
  <si>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</si>
  <si>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</si>
  <si>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</si>
  <si>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</si>
  <si>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</si>
  <si>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</si>
  <si>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</si>
  <si>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</si>
  <si>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</si>
  <si>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</si>
  <si>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</si>
  <si>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</si>
  <si>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</si>
  <si>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</si>
  <si>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</si>
  <si>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</si>
  <si>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</si>
  <si>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</si>
  <si>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</si>
  <si>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</si>
  <si>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</si>
  <si>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</si>
  <si>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</si>
  <si>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</si>
  <si>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</si>
  <si>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</si>
  <si>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</si>
  <si>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</si>
  <si>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</si>
  <si>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</si>
  <si>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</si>
  <si>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</si>
  <si>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</si>
  <si>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</si>
  <si>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</si>
  <si>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</si>
  <si>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</si>
  <si>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</si>
  <si>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</si>
  <si>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</si>
  <si>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</si>
  <si>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</si>
  <si>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</si>
  <si>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</si>
  <si>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</si>
  <si>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</si>
  <si>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</si>
  <si>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</si>
  <si>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</si>
  <si>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</si>
  <si>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</si>
  <si>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</si>
  <si>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</si>
  <si>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</si>
  <si>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</si>
  <si>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</si>
  <si>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</si>
  <si>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</si>
  <si>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</si>
  <si>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</si>
  <si>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</si>
  <si>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</si>
  <si>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</si>
  <si>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</si>
  <si>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</si>
  <si>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</si>
  <si>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</si>
  <si>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</si>
  <si>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</si>
  <si>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</si>
  <si>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</si>
  <si>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</si>
  <si>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</si>
  <si>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</si>
  <si>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</si>
  <si>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</si>
  <si>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</si>
  <si>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</si>
  <si>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</si>
  <si>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</si>
  <si>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</si>
  <si>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</si>
  <si>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</si>
  <si>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</si>
  <si>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</si>
  <si>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</si>
  <si>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</si>
  <si>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</si>
  <si>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</si>
  <si>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</si>
  <si>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</si>
  <si>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</si>
  <si>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</si>
  <si>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</si>
  <si>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</si>
  <si>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</si>
  <si>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</si>
  <si>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</si>
  <si>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</si>
  <si>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</si>
  <si>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</si>
  <si>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</si>
  <si>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</si>
  <si>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</si>
  <si>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</si>
  <si>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</si>
  <si>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</si>
  <si>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</si>
  <si>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</si>
  <si>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</si>
  <si>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</si>
  <si>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</si>
  <si>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</si>
  <si>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</si>
  <si>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</si>
  <si>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</si>
  <si>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</si>
  <si>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</si>
  <si>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</si>
  <si>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</si>
  <si>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</si>
  <si>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</si>
  <si>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</si>
  <si>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</si>
  <si>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</si>
  <si>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</si>
  <si>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</si>
  <si>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</si>
  <si>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</si>
  <si>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</si>
  <si>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</si>
  <si>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</si>
  <si>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</si>
  <si>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</si>
  <si>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</si>
  <si>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</si>
  <si>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</si>
  <si>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</si>
  <si>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</si>
  <si>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</si>
  <si>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</si>
  <si>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</si>
  <si>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</si>
  <si>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</si>
  <si>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</si>
  <si>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</si>
  <si>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</si>
  <si>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</si>
  <si>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</si>
  <si>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</si>
  <si>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</si>
  <si>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</si>
  <si>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</si>
  <si>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</si>
  <si>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</si>
  <si>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</si>
  <si>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</si>
  <si>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</si>
  <si>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</si>
  <si>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</si>
  <si>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</si>
  <si>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</si>
  <si>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</si>
  <si>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</si>
  <si>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</si>
  <si>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</si>
  <si>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</si>
  <si>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</si>
  <si>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</si>
  <si>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</si>
  <si>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</si>
  <si>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</si>
  <si>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</si>
  <si>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</si>
  <si>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</si>
  <si>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</si>
  <si>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</si>
  <si>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</si>
  <si>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</si>
  <si>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</si>
  <si>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</si>
  <si>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</si>
  <si>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</si>
  <si>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</si>
  <si>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</si>
  <si>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</si>
  <si>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</si>
  <si>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</si>
  <si>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</si>
  <si>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</si>
  <si>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</si>
  <si>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</si>
  <si>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</si>
  <si>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</si>
  <si>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</si>
  <si>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</si>
  <si>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</si>
  <si>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</si>
  <si>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</si>
  <si>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</si>
  <si>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</si>
  <si>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</si>
  <si>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</si>
  <si>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</si>
  <si>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</si>
  <si>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</si>
  <si>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</si>
  <si>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</si>
  <si>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</si>
  <si>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</si>
  <si>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</si>
  <si>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</si>
  <si>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</si>
  <si>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</si>
  <si>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</si>
  <si>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</si>
  <si>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</si>
  <si>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</si>
  <si>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</si>
  <si>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</si>
  <si>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</si>
  <si>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</si>
  <si>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</si>
  <si>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</si>
  <si>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</si>
  <si>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</si>
  <si>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</si>
  <si>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</si>
  <si>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</si>
  <si>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</si>
  <si>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김근호, ID : H1310176)</t>
  </si>
  <si>
    <t>2022년 01월 05일 11:23:32</t>
  </si>
  <si>
    <t>H1310176</t>
  </si>
  <si>
    <t>김근호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</si>
</sst>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57.346172000000003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676096"/>
        <c:axId val="569679624"/>
      </c:barChart>
      <c:catAx>
        <c:axId val="5696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679624"/>
        <c:crosses val="autoZero"/>
        <c:auto val="1"/>
        <c:lblAlgn val="ctr"/>
        <c:lblOffset val="100"/>
        <c:noMultiLvlLbl val="0"/>
      </c:catAx>
      <c:valAx>
        <c:axId val="56967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6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1.8997693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96232"/>
        <c:axId val="578996624"/>
      </c:barChart>
      <c:catAx>
        <c:axId val="57899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96624"/>
        <c:crosses val="autoZero"/>
        <c:auto val="1"/>
        <c:lblAlgn val="ctr"/>
        <c:lblOffset val="100"/>
        <c:noMultiLvlLbl val="0"/>
      </c:catAx>
      <c:valAx>
        <c:axId val="57899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9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2.4704649999999999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97800"/>
        <c:axId val="578994664"/>
      </c:barChart>
      <c:catAx>
        <c:axId val="57899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94664"/>
        <c:crosses val="autoZero"/>
        <c:auto val="1"/>
        <c:lblAlgn val="ctr"/>
        <c:lblOffset val="100"/>
        <c:noMultiLvlLbl val="0"/>
      </c:catAx>
      <c:valAx>
        <c:axId val="57899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1012.81165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95840"/>
        <c:axId val="514053080"/>
      </c:barChart>
      <c:catAx>
        <c:axId val="57899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53080"/>
        <c:crosses val="autoZero"/>
        <c:auto val="1"/>
        <c:lblAlgn val="ctr"/>
        <c:lblOffset val="100"/>
        <c:noMultiLvlLbl val="0"/>
      </c:catAx>
      <c:valAx>
        <c:axId val="51405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2810.2678000000001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07144"/>
        <c:axId val="567809496"/>
      </c:barChart>
      <c:catAx>
        <c:axId val="56780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09496"/>
        <c:crosses val="autoZero"/>
        <c:auto val="1"/>
        <c:lblAlgn val="ctr"/>
        <c:lblOffset val="100"/>
        <c:noMultiLvlLbl val="0"/>
      </c:catAx>
      <c:valAx>
        <c:axId val="567809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0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72.466933999999995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1456"/>
        <c:axId val="567809888"/>
      </c:barChart>
      <c:catAx>
        <c:axId val="5678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09888"/>
        <c:crosses val="autoZero"/>
        <c:auto val="1"/>
        <c:lblAlgn val="ctr"/>
        <c:lblOffset val="100"/>
        <c:noMultiLvlLbl val="0"/>
      </c:catAx>
      <c:valAx>
        <c:axId val="56780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108.44271000000001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0672"/>
        <c:axId val="567804792"/>
      </c:barChart>
      <c:catAx>
        <c:axId val="56781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04792"/>
        <c:crosses val="autoZero"/>
        <c:auto val="1"/>
        <c:lblAlgn val="ctr"/>
        <c:lblOffset val="100"/>
        <c:noMultiLvlLbl val="0"/>
      </c:catAx>
      <c:valAx>
        <c:axId val="56780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9.5618189999999998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06360"/>
        <c:axId val="567804008"/>
      </c:barChart>
      <c:catAx>
        <c:axId val="56780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04008"/>
        <c:crosses val="autoZero"/>
        <c:auto val="1"/>
        <c:lblAlgn val="ctr"/>
        <c:lblOffset val="100"/>
        <c:noMultiLvlLbl val="0"/>
      </c:catAx>
      <c:valAx>
        <c:axId val="567804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0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765.01495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08320"/>
        <c:axId val="567805184"/>
      </c:barChart>
      <c:catAx>
        <c:axId val="5678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05184"/>
        <c:crosses val="autoZero"/>
        <c:auto val="1"/>
        <c:lblAlgn val="ctr"/>
        <c:lblOffset val="100"/>
        <c:noMultiLvlLbl val="0"/>
      </c:catAx>
      <c:valAx>
        <c:axId val="567805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3.0032192999999999E-2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07928"/>
        <c:axId val="567805968"/>
      </c:barChart>
      <c:catAx>
        <c:axId val="56780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05968"/>
        <c:crosses val="autoZero"/>
        <c:auto val="1"/>
        <c:lblAlgn val="ctr"/>
        <c:lblOffset val="100"/>
        <c:noMultiLvlLbl val="0"/>
      </c:catAx>
      <c:valAx>
        <c:axId val="56780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0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3.7395144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08712"/>
        <c:axId val="572060064"/>
      </c:barChart>
      <c:catAx>
        <c:axId val="5678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60064"/>
        <c:crosses val="autoZero"/>
        <c:auto val="1"/>
        <c:lblAlgn val="ctr"/>
        <c:lblOffset val="100"/>
        <c:noMultiLvlLbl val="0"/>
      </c:catAx>
      <c:valAx>
        <c:axId val="57206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25.173877999999998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784952"/>
        <c:axId val="265787304"/>
      </c:barChart>
      <c:catAx>
        <c:axId val="26578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787304"/>
        <c:crosses val="autoZero"/>
        <c:auto val="1"/>
        <c:lblAlgn val="ctr"/>
        <c:lblOffset val="100"/>
        <c:noMultiLvlLbl val="0"/>
      </c:catAx>
      <c:valAx>
        <c:axId val="265787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78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63.750385000000001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66728"/>
        <c:axId val="572059280"/>
      </c:barChart>
      <c:catAx>
        <c:axId val="57206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9280"/>
        <c:crosses val="autoZero"/>
        <c:auto val="1"/>
        <c:lblAlgn val="ctr"/>
        <c:lblOffset val="100"/>
        <c:noMultiLvlLbl val="0"/>
      </c:catAx>
      <c:valAx>
        <c:axId val="57205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6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70.618120000000005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64768"/>
        <c:axId val="572064376"/>
      </c:barChart>
      <c:catAx>
        <c:axId val="5720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64376"/>
        <c:crosses val="autoZero"/>
        <c:auto val="1"/>
        <c:lblAlgn val="ctr"/>
        <c:lblOffset val="100"/>
        <c:noMultiLvlLbl val="0"/>
      </c:catAx>
      <c:valAx>
        <c:axId val="57206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7.9139999999999997</c:v>
                </c:pt>
                <c:pt idx="1">
                  <c:v>10.827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2065160"/>
        <c:axId val="572059672"/>
      </c:barChart>
      <c:catAx>
        <c:axId val="57206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9672"/>
        <c:crosses val="autoZero"/>
        <c:auto val="1"/>
        <c:lblAlgn val="ctr"/>
        <c:lblOffset val="100"/>
        <c:noMultiLvlLbl val="0"/>
      </c:catAx>
      <c:valAx>
        <c:axId val="57205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6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6.0382530000000001</c:v>
                </c:pt>
                <c:pt idx="1">
                  <c:v>7.4551673000000003</c:v>
                </c:pt>
                <c:pt idx="2">
                  <c:v>8.3851289999999992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521.44182999999998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60848"/>
        <c:axId val="572066336"/>
      </c:barChart>
      <c:catAx>
        <c:axId val="57206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66336"/>
        <c:crosses val="autoZero"/>
        <c:auto val="1"/>
        <c:lblAlgn val="ctr"/>
        <c:lblOffset val="100"/>
        <c:noMultiLvlLbl val="0"/>
      </c:catAx>
      <c:valAx>
        <c:axId val="572066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6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14.932385999999999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62416"/>
        <c:axId val="572062024"/>
      </c:barChart>
      <c:catAx>
        <c:axId val="57206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62024"/>
        <c:crosses val="autoZero"/>
        <c:auto val="1"/>
        <c:lblAlgn val="ctr"/>
        <c:lblOffset val="100"/>
        <c:noMultiLvlLbl val="0"/>
      </c:catAx>
      <c:valAx>
        <c:axId val="57206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6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76.838999999999999</c:v>
                </c:pt>
                <c:pt idx="1">
                  <c:v>8.5</c:v>
                </c:pt>
                <c:pt idx="2">
                  <c:v>14.661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2062808"/>
        <c:axId val="572063984"/>
      </c:barChart>
      <c:catAx>
        <c:axId val="57206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63984"/>
        <c:crosses val="autoZero"/>
        <c:auto val="1"/>
        <c:lblAlgn val="ctr"/>
        <c:lblOffset val="100"/>
        <c:noMultiLvlLbl val="0"/>
      </c:catAx>
      <c:valAx>
        <c:axId val="57206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6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1733.8308999999999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747784"/>
        <c:axId val="581746216"/>
      </c:barChart>
      <c:catAx>
        <c:axId val="58174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746216"/>
        <c:crosses val="autoZero"/>
        <c:auto val="1"/>
        <c:lblAlgn val="ctr"/>
        <c:lblOffset val="100"/>
        <c:noMultiLvlLbl val="0"/>
      </c:catAx>
      <c:valAx>
        <c:axId val="581746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7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118.21653999999999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748176"/>
        <c:axId val="581746608"/>
      </c:barChart>
      <c:catAx>
        <c:axId val="58174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746608"/>
        <c:crosses val="autoZero"/>
        <c:auto val="1"/>
        <c:lblAlgn val="ctr"/>
        <c:lblOffset val="100"/>
        <c:noMultiLvlLbl val="0"/>
      </c:catAx>
      <c:valAx>
        <c:axId val="581746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74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404.78214000000003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748568"/>
        <c:axId val="581745432"/>
      </c:barChart>
      <c:catAx>
        <c:axId val="58174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745432"/>
        <c:crosses val="autoZero"/>
        <c:auto val="1"/>
        <c:lblAlgn val="ctr"/>
        <c:lblOffset val="100"/>
        <c:noMultiLvlLbl val="0"/>
      </c:catAx>
      <c:valAx>
        <c:axId val="58174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74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1.576959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051512"/>
        <c:axId val="514047200"/>
      </c:barChart>
      <c:catAx>
        <c:axId val="5140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47200"/>
        <c:crosses val="autoZero"/>
        <c:auto val="1"/>
        <c:lblAlgn val="ctr"/>
        <c:lblOffset val="100"/>
        <c:noMultiLvlLbl val="0"/>
      </c:catAx>
      <c:valAx>
        <c:axId val="51404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05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5631.3374000000003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37624"/>
        <c:axId val="572438016"/>
      </c:barChart>
      <c:catAx>
        <c:axId val="57243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38016"/>
        <c:crosses val="autoZero"/>
        <c:auto val="1"/>
        <c:lblAlgn val="ctr"/>
        <c:lblOffset val="100"/>
        <c:noMultiLvlLbl val="0"/>
      </c:catAx>
      <c:valAx>
        <c:axId val="57243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3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13.308972000000001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37232"/>
        <c:axId val="572436840"/>
      </c:barChart>
      <c:catAx>
        <c:axId val="57243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36840"/>
        <c:crosses val="autoZero"/>
        <c:auto val="1"/>
        <c:lblAlgn val="ctr"/>
        <c:lblOffset val="100"/>
        <c:noMultiLvlLbl val="0"/>
      </c:catAx>
      <c:valAx>
        <c:axId val="57243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3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1.7132153999999999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38408"/>
        <c:axId val="572439584"/>
      </c:barChart>
      <c:catAx>
        <c:axId val="57243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39584"/>
        <c:crosses val="autoZero"/>
        <c:auto val="1"/>
        <c:lblAlgn val="ctr"/>
        <c:lblOffset val="100"/>
        <c:noMultiLvlLbl val="0"/>
      </c:catAx>
      <c:valAx>
        <c:axId val="57243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3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161.95374000000001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047592"/>
        <c:axId val="514047984"/>
      </c:barChart>
      <c:catAx>
        <c:axId val="5140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47984"/>
        <c:crosses val="autoZero"/>
        <c:auto val="1"/>
        <c:lblAlgn val="ctr"/>
        <c:lblOffset val="100"/>
        <c:noMultiLvlLbl val="0"/>
      </c:catAx>
      <c:valAx>
        <c:axId val="51404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0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1.2109065999999999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048376"/>
        <c:axId val="514051120"/>
      </c:barChart>
      <c:catAx>
        <c:axId val="51404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51120"/>
        <c:crosses val="autoZero"/>
        <c:auto val="1"/>
        <c:lblAlgn val="ctr"/>
        <c:lblOffset val="100"/>
        <c:noMultiLvlLbl val="0"/>
      </c:catAx>
      <c:valAx>
        <c:axId val="51405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04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13.263223999999999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049552"/>
        <c:axId val="514051904"/>
      </c:barChart>
      <c:catAx>
        <c:axId val="51404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51904"/>
        <c:crosses val="autoZero"/>
        <c:auto val="1"/>
        <c:lblAlgn val="ctr"/>
        <c:lblOffset val="100"/>
        <c:noMultiLvlLbl val="0"/>
      </c:catAx>
      <c:valAx>
        <c:axId val="5140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04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1.7132153999999999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054256"/>
        <c:axId val="514049944"/>
      </c:barChart>
      <c:catAx>
        <c:axId val="51405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49944"/>
        <c:crosses val="autoZero"/>
        <c:auto val="1"/>
        <c:lblAlgn val="ctr"/>
        <c:lblOffset val="100"/>
        <c:noMultiLvlLbl val="0"/>
      </c:catAx>
      <c:valAx>
        <c:axId val="5140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05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518.07240000000002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052688"/>
        <c:axId val="514053472"/>
      </c:barChart>
      <c:catAx>
        <c:axId val="51405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53472"/>
        <c:crosses val="autoZero"/>
        <c:auto val="1"/>
        <c:lblAlgn val="ctr"/>
        <c:lblOffset val="100"/>
        <c:noMultiLvlLbl val="0"/>
      </c:catAx>
      <c:valAx>
        <c:axId val="51405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0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6.9369829999999997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997408"/>
        <c:axId val="578994272"/>
      </c:barChart>
      <c:catAx>
        <c:axId val="5789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994272"/>
        <c:crosses val="autoZero"/>
        <c:auto val="1"/>
        <c:lblAlgn val="ctr"/>
        <c:lblOffset val="100"/>
        <c:noMultiLvlLbl val="0"/>
      </c:catAx>
      <c:valAx>
        <c:axId val="57899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9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김근호, ID : H1310176)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05일 11:23:32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1733.8308999999999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57.346172000000003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25.173877999999998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76.838999999999999</v>
      </c>
      <c r="G8" s="59">
        <f>'DRIs DATA 입력'!G8</f>
        <v>8.5</v>
      </c>
      <c r="H8" s="59">
        <f>'DRIs DATA 입력'!H8</f>
        <v>14.661</v>
      </c>
      <c r="I8" s="46"/>
      <c r="J8" s="59" t="s">
        <v>216</v>
      </c>
      <c r="K8" s="59">
        <f>'DRIs DATA 입력'!K8</f>
        <v>7.9139999999999997</v>
      </c>
      <c r="L8" s="59">
        <f>'DRIs DATA 입력'!L8</f>
        <v>10.827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521.44182999999998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14.932385999999999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1.576959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161.95374000000001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118.21653999999999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1.7045304999999999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1.2109065999999999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13.263223999999999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1.7132153999999999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518.07240000000002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6.9369829999999997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1.8997693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2.4704649999999999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404.78214000000003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1012.81165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5631.3374000000003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2810.2678000000001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72.466933999999995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108.44271000000001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13.308972000000001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9.5618189999999998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765.01495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3.0032192999999999E-2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3.7395144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63.750385000000001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70.618120000000005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3"/>
      <c r="B5" s="63" t="s">
        <v>284</v>
      </c>
      <c r="C5" s="63" t="s">
        <v>285</v>
      </c>
      <c r="E5" s="63"/>
      <c r="F5" s="63" t="s">
        <v>50</v>
      </c>
      <c r="G5" s="63" t="s">
        <v>286</v>
      </c>
      <c r="H5" s="63" t="s">
        <v>46</v>
      </c>
      <c r="J5" s="63"/>
      <c r="K5" s="63" t="s">
        <v>287</v>
      </c>
      <c r="L5" s="63" t="s">
        <v>288</v>
      </c>
      <c r="N5" s="63"/>
      <c r="O5" s="63" t="s">
        <v>289</v>
      </c>
      <c r="P5" s="63" t="s">
        <v>290</v>
      </c>
      <c r="Q5" s="63" t="s">
        <v>291</v>
      </c>
      <c r="R5" s="63" t="s">
        <v>292</v>
      </c>
      <c r="S5" s="63" t="s">
        <v>285</v>
      </c>
      <c r="U5" s="63"/>
      <c r="V5" s="63" t="s">
        <v>289</v>
      </c>
      <c r="W5" s="63" t="s">
        <v>290</v>
      </c>
      <c r="X5" s="63" t="s">
        <v>291</v>
      </c>
      <c r="Y5" s="63" t="s">
        <v>292</v>
      </c>
      <c r="Z5" s="63" t="s">
        <v>285</v>
      </c>
    </row>
    <row r="6" spans="1:27" x14ac:dyDescent="0.3">
      <c r="A6" s="63" t="s">
        <v>280</v>
      </c>
      <c r="B6" s="63">
        <v>2000</v>
      </c>
      <c r="C6" s="63">
        <v>1733.8308999999999</v>
      </c>
      <c r="E6" s="63" t="s">
        <v>293</v>
      </c>
      <c r="F6" s="63">
        <v>55</v>
      </c>
      <c r="G6" s="63">
        <v>15</v>
      </c>
      <c r="H6" s="63">
        <v>7</v>
      </c>
      <c r="J6" s="63" t="s">
        <v>293</v>
      </c>
      <c r="K6" s="63">
        <v>0.1</v>
      </c>
      <c r="L6" s="63">
        <v>4</v>
      </c>
      <c r="N6" s="63" t="s">
        <v>294</v>
      </c>
      <c r="O6" s="63">
        <v>45</v>
      </c>
      <c r="P6" s="63">
        <v>55</v>
      </c>
      <c r="Q6" s="63">
        <v>0</v>
      </c>
      <c r="R6" s="63">
        <v>0</v>
      </c>
      <c r="S6" s="63">
        <v>57.346172000000003</v>
      </c>
      <c r="U6" s="63" t="s">
        <v>295</v>
      </c>
      <c r="V6" s="63">
        <v>0</v>
      </c>
      <c r="W6" s="63">
        <v>0</v>
      </c>
      <c r="X6" s="63">
        <v>25</v>
      </c>
      <c r="Y6" s="63">
        <v>0</v>
      </c>
      <c r="Z6" s="63">
        <v>25.173877999999998</v>
      </c>
    </row>
    <row r="7" spans="1:27" x14ac:dyDescent="0.3">
      <c r="E7" s="63" t="s">
        <v>296</v>
      </c>
      <c r="F7" s="63">
        <v>65</v>
      </c>
      <c r="G7" s="63">
        <v>30</v>
      </c>
      <c r="H7" s="63">
        <v>20</v>
      </c>
      <c r="J7" s="63" t="s">
        <v>296</v>
      </c>
      <c r="K7" s="63">
        <v>1</v>
      </c>
      <c r="L7" s="63">
        <v>10</v>
      </c>
    </row>
    <row r="8" spans="1:27" x14ac:dyDescent="0.3">
      <c r="E8" s="63" t="s">
        <v>297</v>
      </c>
      <c r="F8" s="63">
        <v>76.838999999999999</v>
      </c>
      <c r="G8" s="63">
        <v>8.5</v>
      </c>
      <c r="H8" s="63">
        <v>14.661</v>
      </c>
      <c r="J8" s="63" t="s">
        <v>297</v>
      </c>
      <c r="K8" s="63">
        <v>7.9139999999999997</v>
      </c>
      <c r="L8" s="63">
        <v>10.827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3"/>
      <c r="B15" s="63" t="s">
        <v>289</v>
      </c>
      <c r="C15" s="63" t="s">
        <v>290</v>
      </c>
      <c r="D15" s="63" t="s">
        <v>291</v>
      </c>
      <c r="E15" s="63" t="s">
        <v>292</v>
      </c>
      <c r="F15" s="63" t="s">
        <v>285</v>
      </c>
      <c r="H15" s="63"/>
      <c r="I15" s="63" t="s">
        <v>289</v>
      </c>
      <c r="J15" s="63" t="s">
        <v>290</v>
      </c>
      <c r="K15" s="63" t="s">
        <v>291</v>
      </c>
      <c r="L15" s="63" t="s">
        <v>292</v>
      </c>
      <c r="M15" s="63" t="s">
        <v>285</v>
      </c>
      <c r="O15" s="63"/>
      <c r="P15" s="63" t="s">
        <v>289</v>
      </c>
      <c r="Q15" s="63" t="s">
        <v>290</v>
      </c>
      <c r="R15" s="63" t="s">
        <v>291</v>
      </c>
      <c r="S15" s="63" t="s">
        <v>292</v>
      </c>
      <c r="T15" s="63" t="s">
        <v>285</v>
      </c>
      <c r="V15" s="63"/>
      <c r="W15" s="63" t="s">
        <v>289</v>
      </c>
      <c r="X15" s="63" t="s">
        <v>290</v>
      </c>
      <c r="Y15" s="63" t="s">
        <v>291</v>
      </c>
      <c r="Z15" s="63" t="s">
        <v>292</v>
      </c>
      <c r="AA15" s="63" t="s">
        <v>285</v>
      </c>
    </row>
    <row r="16" spans="1:27" x14ac:dyDescent="0.3">
      <c r="A16" s="63" t="s">
        <v>303</v>
      </c>
      <c r="B16" s="63">
        <v>500</v>
      </c>
      <c r="C16" s="63">
        <v>700</v>
      </c>
      <c r="D16" s="63">
        <v>0</v>
      </c>
      <c r="E16" s="63">
        <v>3000</v>
      </c>
      <c r="F16" s="63">
        <v>521.44182999999998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14.932385999999999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1.576959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161.95374000000001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289</v>
      </c>
      <c r="C25" s="63" t="s">
        <v>290</v>
      </c>
      <c r="D25" s="63" t="s">
        <v>291</v>
      </c>
      <c r="E25" s="63" t="s">
        <v>292</v>
      </c>
      <c r="F25" s="63" t="s">
        <v>285</v>
      </c>
      <c r="H25" s="63"/>
      <c r="I25" s="63" t="s">
        <v>289</v>
      </c>
      <c r="J25" s="63" t="s">
        <v>290</v>
      </c>
      <c r="K25" s="63" t="s">
        <v>291</v>
      </c>
      <c r="L25" s="63" t="s">
        <v>292</v>
      </c>
      <c r="M25" s="63" t="s">
        <v>285</v>
      </c>
      <c r="O25" s="63"/>
      <c r="P25" s="63" t="s">
        <v>289</v>
      </c>
      <c r="Q25" s="63" t="s">
        <v>290</v>
      </c>
      <c r="R25" s="63" t="s">
        <v>291</v>
      </c>
      <c r="S25" s="63" t="s">
        <v>292</v>
      </c>
      <c r="T25" s="63" t="s">
        <v>285</v>
      </c>
      <c r="V25" s="63"/>
      <c r="W25" s="63" t="s">
        <v>289</v>
      </c>
      <c r="X25" s="63" t="s">
        <v>290</v>
      </c>
      <c r="Y25" s="63" t="s">
        <v>291</v>
      </c>
      <c r="Z25" s="63" t="s">
        <v>292</v>
      </c>
      <c r="AA25" s="63" t="s">
        <v>285</v>
      </c>
      <c r="AC25" s="63"/>
      <c r="AD25" s="63" t="s">
        <v>289</v>
      </c>
      <c r="AE25" s="63" t="s">
        <v>290</v>
      </c>
      <c r="AF25" s="63" t="s">
        <v>291</v>
      </c>
      <c r="AG25" s="63" t="s">
        <v>292</v>
      </c>
      <c r="AH25" s="63" t="s">
        <v>285</v>
      </c>
      <c r="AJ25" s="63"/>
      <c r="AK25" s="63" t="s">
        <v>289</v>
      </c>
      <c r="AL25" s="63" t="s">
        <v>290</v>
      </c>
      <c r="AM25" s="63" t="s">
        <v>291</v>
      </c>
      <c r="AN25" s="63" t="s">
        <v>292</v>
      </c>
      <c r="AO25" s="63" t="s">
        <v>285</v>
      </c>
      <c r="AQ25" s="63"/>
      <c r="AR25" s="63" t="s">
        <v>289</v>
      </c>
      <c r="AS25" s="63" t="s">
        <v>290</v>
      </c>
      <c r="AT25" s="63" t="s">
        <v>291</v>
      </c>
      <c r="AU25" s="63" t="s">
        <v>292</v>
      </c>
      <c r="AV25" s="63" t="s">
        <v>285</v>
      </c>
      <c r="AX25" s="63"/>
      <c r="AY25" s="63" t="s">
        <v>289</v>
      </c>
      <c r="AZ25" s="63" t="s">
        <v>290</v>
      </c>
      <c r="BA25" s="63" t="s">
        <v>291</v>
      </c>
      <c r="BB25" s="63" t="s">
        <v>292</v>
      </c>
      <c r="BC25" s="63" t="s">
        <v>285</v>
      </c>
      <c r="BE25" s="63"/>
      <c r="BF25" s="63" t="s">
        <v>289</v>
      </c>
      <c r="BG25" s="63" t="s">
        <v>290</v>
      </c>
      <c r="BH25" s="63" t="s">
        <v>291</v>
      </c>
      <c r="BI25" s="63" t="s">
        <v>292</v>
      </c>
      <c r="BJ25" s="63" t="s">
        <v>285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118.21653999999999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1.7045304999999999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1.2109065999999999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13.263223999999999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1.7132153999999999</v>
      </c>
      <c r="AJ26" s="63" t="s">
        <v>314</v>
      </c>
      <c r="AK26" s="63">
        <v>320</v>
      </c>
      <c r="AL26" s="63">
        <v>400</v>
      </c>
      <c r="AM26" s="63">
        <v>0</v>
      </c>
      <c r="AN26" s="63">
        <v>1000</v>
      </c>
      <c r="AO26" s="63">
        <v>518.07240000000002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6.9369829999999997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1.8997693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2.4704649999999999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289</v>
      </c>
      <c r="C35" s="63" t="s">
        <v>290</v>
      </c>
      <c r="D35" s="63" t="s">
        <v>291</v>
      </c>
      <c r="E35" s="63" t="s">
        <v>292</v>
      </c>
      <c r="F35" s="63" t="s">
        <v>285</v>
      </c>
      <c r="H35" s="63"/>
      <c r="I35" s="63" t="s">
        <v>289</v>
      </c>
      <c r="J35" s="63" t="s">
        <v>290</v>
      </c>
      <c r="K35" s="63" t="s">
        <v>291</v>
      </c>
      <c r="L35" s="63" t="s">
        <v>292</v>
      </c>
      <c r="M35" s="63" t="s">
        <v>285</v>
      </c>
      <c r="O35" s="63"/>
      <c r="P35" s="63" t="s">
        <v>289</v>
      </c>
      <c r="Q35" s="63" t="s">
        <v>290</v>
      </c>
      <c r="R35" s="63" t="s">
        <v>291</v>
      </c>
      <c r="S35" s="63" t="s">
        <v>292</v>
      </c>
      <c r="T35" s="63" t="s">
        <v>285</v>
      </c>
      <c r="V35" s="63"/>
      <c r="W35" s="63" t="s">
        <v>289</v>
      </c>
      <c r="X35" s="63" t="s">
        <v>290</v>
      </c>
      <c r="Y35" s="63" t="s">
        <v>291</v>
      </c>
      <c r="Z35" s="63" t="s">
        <v>292</v>
      </c>
      <c r="AA35" s="63" t="s">
        <v>285</v>
      </c>
      <c r="AC35" s="63"/>
      <c r="AD35" s="63" t="s">
        <v>289</v>
      </c>
      <c r="AE35" s="63" t="s">
        <v>290</v>
      </c>
      <c r="AF35" s="63" t="s">
        <v>291</v>
      </c>
      <c r="AG35" s="63" t="s">
        <v>292</v>
      </c>
      <c r="AH35" s="63" t="s">
        <v>285</v>
      </c>
      <c r="AJ35" s="63"/>
      <c r="AK35" s="63" t="s">
        <v>289</v>
      </c>
      <c r="AL35" s="63" t="s">
        <v>290</v>
      </c>
      <c r="AM35" s="63" t="s">
        <v>291</v>
      </c>
      <c r="AN35" s="63" t="s">
        <v>292</v>
      </c>
      <c r="AO35" s="63" t="s">
        <v>285</v>
      </c>
    </row>
    <row r="36" spans="1:68" x14ac:dyDescent="0.3">
      <c r="A36" s="63" t="s">
        <v>17</v>
      </c>
      <c r="B36" s="63">
        <v>570</v>
      </c>
      <c r="C36" s="63">
        <v>700</v>
      </c>
      <c r="D36" s="63">
        <v>0</v>
      </c>
      <c r="E36" s="63">
        <v>2000</v>
      </c>
      <c r="F36" s="63">
        <v>404.78214000000003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1012.81165</v>
      </c>
      <c r="O36" s="63" t="s">
        <v>19</v>
      </c>
      <c r="P36" s="63">
        <v>0</v>
      </c>
      <c r="Q36" s="63">
        <v>0</v>
      </c>
      <c r="R36" s="63">
        <v>1300</v>
      </c>
      <c r="S36" s="63">
        <v>2000</v>
      </c>
      <c r="T36" s="63">
        <v>5631.3374000000003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2810.2678000000001</v>
      </c>
      <c r="AC36" s="63" t="s">
        <v>21</v>
      </c>
      <c r="AD36" s="63">
        <v>0</v>
      </c>
      <c r="AE36" s="63">
        <v>0</v>
      </c>
      <c r="AF36" s="63">
        <v>2000</v>
      </c>
      <c r="AG36" s="63">
        <v>0</v>
      </c>
      <c r="AH36" s="63">
        <v>72.466933999999995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108.44271000000001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289</v>
      </c>
      <c r="C45" s="63" t="s">
        <v>290</v>
      </c>
      <c r="D45" s="63" t="s">
        <v>291</v>
      </c>
      <c r="E45" s="63" t="s">
        <v>292</v>
      </c>
      <c r="F45" s="63" t="s">
        <v>285</v>
      </c>
      <c r="H45" s="63"/>
      <c r="I45" s="63" t="s">
        <v>289</v>
      </c>
      <c r="J45" s="63" t="s">
        <v>290</v>
      </c>
      <c r="K45" s="63" t="s">
        <v>291</v>
      </c>
      <c r="L45" s="63" t="s">
        <v>292</v>
      </c>
      <c r="M45" s="63" t="s">
        <v>285</v>
      </c>
      <c r="O45" s="63"/>
      <c r="P45" s="63" t="s">
        <v>289</v>
      </c>
      <c r="Q45" s="63" t="s">
        <v>290</v>
      </c>
      <c r="R45" s="63" t="s">
        <v>291</v>
      </c>
      <c r="S45" s="63" t="s">
        <v>292</v>
      </c>
      <c r="T45" s="63" t="s">
        <v>285</v>
      </c>
      <c r="V45" s="63"/>
      <c r="W45" s="63" t="s">
        <v>289</v>
      </c>
      <c r="X45" s="63" t="s">
        <v>290</v>
      </c>
      <c r="Y45" s="63" t="s">
        <v>291</v>
      </c>
      <c r="Z45" s="63" t="s">
        <v>292</v>
      </c>
      <c r="AA45" s="63" t="s">
        <v>285</v>
      </c>
      <c r="AC45" s="63"/>
      <c r="AD45" s="63" t="s">
        <v>289</v>
      </c>
      <c r="AE45" s="63" t="s">
        <v>290</v>
      </c>
      <c r="AF45" s="63" t="s">
        <v>291</v>
      </c>
      <c r="AG45" s="63" t="s">
        <v>292</v>
      </c>
      <c r="AH45" s="63" t="s">
        <v>285</v>
      </c>
      <c r="AJ45" s="63"/>
      <c r="AK45" s="63" t="s">
        <v>289</v>
      </c>
      <c r="AL45" s="63" t="s">
        <v>290</v>
      </c>
      <c r="AM45" s="63" t="s">
        <v>291</v>
      </c>
      <c r="AN45" s="63" t="s">
        <v>292</v>
      </c>
      <c r="AO45" s="63" t="s">
        <v>285</v>
      </c>
      <c r="AQ45" s="63"/>
      <c r="AR45" s="63" t="s">
        <v>289</v>
      </c>
      <c r="AS45" s="63" t="s">
        <v>290</v>
      </c>
      <c r="AT45" s="63" t="s">
        <v>291</v>
      </c>
      <c r="AU45" s="63" t="s">
        <v>292</v>
      </c>
      <c r="AV45" s="63" t="s">
        <v>285</v>
      </c>
      <c r="AX45" s="63"/>
      <c r="AY45" s="63" t="s">
        <v>289</v>
      </c>
      <c r="AZ45" s="63" t="s">
        <v>290</v>
      </c>
      <c r="BA45" s="63" t="s">
        <v>291</v>
      </c>
      <c r="BB45" s="63" t="s">
        <v>292</v>
      </c>
      <c r="BC45" s="63" t="s">
        <v>285</v>
      </c>
      <c r="BE45" s="63"/>
      <c r="BF45" s="63" t="s">
        <v>289</v>
      </c>
      <c r="BG45" s="63" t="s">
        <v>290</v>
      </c>
      <c r="BH45" s="63" t="s">
        <v>291</v>
      </c>
      <c r="BI45" s="63" t="s">
        <v>292</v>
      </c>
      <c r="BJ45" s="63" t="s">
        <v>285</v>
      </c>
    </row>
    <row r="46" spans="1:68" x14ac:dyDescent="0.3">
      <c r="A46" s="63" t="s">
        <v>23</v>
      </c>
      <c r="B46" s="63">
        <v>7</v>
      </c>
      <c r="C46" s="63">
        <v>9</v>
      </c>
      <c r="D46" s="63">
        <v>0</v>
      </c>
      <c r="E46" s="63">
        <v>45</v>
      </c>
      <c r="F46" s="63">
        <v>13.308972000000001</v>
      </c>
      <c r="H46" s="63" t="s">
        <v>24</v>
      </c>
      <c r="I46" s="63">
        <v>7</v>
      </c>
      <c r="J46" s="63">
        <v>9</v>
      </c>
      <c r="K46" s="63">
        <v>0</v>
      </c>
      <c r="L46" s="63">
        <v>35</v>
      </c>
      <c r="M46" s="63">
        <v>9.5618189999999998</v>
      </c>
      <c r="O46" s="63" t="s">
        <v>330</v>
      </c>
      <c r="P46" s="63">
        <v>600</v>
      </c>
      <c r="Q46" s="63">
        <v>800</v>
      </c>
      <c r="R46" s="63">
        <v>0</v>
      </c>
      <c r="S46" s="63">
        <v>10000</v>
      </c>
      <c r="T46" s="63">
        <v>765.01495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3.0032192999999999E-2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3.7395144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63.750385000000001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70.618120000000005</v>
      </c>
      <c r="AX46" s="63" t="s">
        <v>331</v>
      </c>
      <c r="AY46" s="63"/>
      <c r="AZ46" s="63"/>
      <c r="BA46" s="63"/>
      <c r="BB46" s="63"/>
      <c r="BC46" s="63"/>
      <c r="BE46" s="63" t="s">
        <v>332</v>
      </c>
      <c r="BF46" s="63"/>
      <c r="BG46" s="63"/>
      <c r="BH46" s="63"/>
      <c r="BI46" s="63"/>
      <c r="BJ46" s="63"/>
    </row>
  </sheetData>
  <mergeCells count="38">
    <mergeCell ref="AJ44:AO4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23:BJ2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3:Z3"/>
    <mergeCell ref="U4:Z4"/>
    <mergeCell ref="A4:C4"/>
    <mergeCell ref="E4:H4"/>
    <mergeCell ref="N4:S4"/>
    <mergeCell ref="J4:L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73</v>
      </c>
      <c r="E2" s="61">
        <v>1733.8308999999999</v>
      </c>
      <c r="F2" s="61">
        <v>300.54404</v>
      </c>
      <c r="G2" s="61">
        <v>33.246789999999997</v>
      </c>
      <c r="H2" s="61">
        <v>23.997253000000001</v>
      </c>
      <c r="I2" s="61">
        <v>9.2495379999999994</v>
      </c>
      <c r="J2" s="61">
        <v>57.346172000000003</v>
      </c>
      <c r="K2" s="61">
        <v>39.558909999999997</v>
      </c>
      <c r="L2" s="61">
        <v>17.787261999999998</v>
      </c>
      <c r="M2" s="61">
        <v>25.173877999999998</v>
      </c>
      <c r="N2" s="61">
        <v>2.3804069000000001</v>
      </c>
      <c r="O2" s="61">
        <v>13.058906</v>
      </c>
      <c r="P2" s="61">
        <v>820.47460000000001</v>
      </c>
      <c r="Q2" s="61">
        <v>25.475671999999999</v>
      </c>
      <c r="R2" s="61">
        <v>521.44182999999998</v>
      </c>
      <c r="S2" s="61">
        <v>55.108275999999996</v>
      </c>
      <c r="T2" s="61">
        <v>5595.9989999999998</v>
      </c>
      <c r="U2" s="61">
        <v>1.576959</v>
      </c>
      <c r="V2" s="61">
        <v>14.932385999999999</v>
      </c>
      <c r="W2" s="61">
        <v>161.95374000000001</v>
      </c>
      <c r="X2" s="61">
        <v>118.21653999999999</v>
      </c>
      <c r="Y2" s="61">
        <v>1.7045304999999999</v>
      </c>
      <c r="Z2" s="61">
        <v>1.2109065999999999</v>
      </c>
      <c r="AA2" s="61">
        <v>13.263223999999999</v>
      </c>
      <c r="AB2" s="61">
        <v>1.7132153999999999</v>
      </c>
      <c r="AC2" s="61">
        <v>518.07240000000002</v>
      </c>
      <c r="AD2" s="61">
        <v>6.9369829999999997</v>
      </c>
      <c r="AE2" s="61">
        <v>1.8997693</v>
      </c>
      <c r="AF2" s="61">
        <v>2.4704649999999999</v>
      </c>
      <c r="AG2" s="61">
        <v>404.78214000000003</v>
      </c>
      <c r="AH2" s="61">
        <v>261.30399999999997</v>
      </c>
      <c r="AI2" s="61">
        <v>143.47812999999999</v>
      </c>
      <c r="AJ2" s="61">
        <v>1012.81165</v>
      </c>
      <c r="AK2" s="61">
        <v>5631.3374000000003</v>
      </c>
      <c r="AL2" s="61">
        <v>72.466933999999995</v>
      </c>
      <c r="AM2" s="61">
        <v>2810.2678000000001</v>
      </c>
      <c r="AN2" s="61">
        <v>108.44271000000001</v>
      </c>
      <c r="AO2" s="61">
        <v>13.308972000000001</v>
      </c>
      <c r="AP2" s="61">
        <v>10.680942999999999</v>
      </c>
      <c r="AQ2" s="61">
        <v>2.6280298000000002</v>
      </c>
      <c r="AR2" s="61">
        <v>9.5618189999999998</v>
      </c>
      <c r="AS2" s="61">
        <v>765.01495</v>
      </c>
      <c r="AT2" s="61">
        <v>3.0032192999999999E-2</v>
      </c>
      <c r="AU2" s="61">
        <v>3.7395144</v>
      </c>
      <c r="AV2" s="61">
        <v>63.750385000000001</v>
      </c>
      <c r="AW2" s="61">
        <v>70.618120000000005</v>
      </c>
      <c r="AX2" s="61">
        <v>6.7005460000000003E-2</v>
      </c>
      <c r="AY2" s="61">
        <v>0.83597120000000003</v>
      </c>
      <c r="AZ2" s="61">
        <v>200.31737000000001</v>
      </c>
      <c r="BA2" s="61">
        <v>21.894227999999998</v>
      </c>
      <c r="BB2" s="61">
        <v>6.0382530000000001</v>
      </c>
      <c r="BC2" s="61">
        <v>7.4551673000000003</v>
      </c>
      <c r="BD2" s="61">
        <v>8.3851289999999992</v>
      </c>
      <c r="BE2" s="61">
        <v>0.64953550000000004</v>
      </c>
      <c r="BF2" s="61">
        <v>4.1563600000000003</v>
      </c>
      <c r="BG2" s="61">
        <v>1.3877448000000001E-3</v>
      </c>
      <c r="BH2" s="61">
        <v>1.7150176999999999E-3</v>
      </c>
      <c r="BI2" s="61">
        <v>1.2156824E-3</v>
      </c>
      <c r="BJ2" s="61">
        <v>2.0141817999999999E-2</v>
      </c>
      <c r="BK2" s="61">
        <v>1.0674960000000001E-4</v>
      </c>
      <c r="BL2" s="61">
        <v>0.24986232999999999</v>
      </c>
      <c r="BM2" s="61">
        <v>3.4605860000000002</v>
      </c>
      <c r="BN2" s="61">
        <v>1.0923126000000001</v>
      </c>
      <c r="BO2" s="61">
        <v>56.619083000000003</v>
      </c>
      <c r="BP2" s="61">
        <v>11.019118000000001</v>
      </c>
      <c r="BQ2" s="61">
        <v>18.270759999999999</v>
      </c>
      <c r="BR2" s="61">
        <v>64.507935000000003</v>
      </c>
      <c r="BS2" s="61">
        <v>20.056818</v>
      </c>
      <c r="BT2" s="61">
        <v>13.851922</v>
      </c>
      <c r="BU2" s="61">
        <v>9.4868030000000002E-3</v>
      </c>
      <c r="BV2" s="61">
        <v>3.7889730000000003E-2</v>
      </c>
      <c r="BW2" s="61">
        <v>0.87351197000000003</v>
      </c>
      <c r="BX2" s="61">
        <v>1.0720444</v>
      </c>
      <c r="BY2" s="61">
        <v>7.3026240000000006E-2</v>
      </c>
      <c r="BZ2" s="61">
        <v>4.5993431999999997E-4</v>
      </c>
      <c r="CA2" s="61">
        <v>0.62664439999999999</v>
      </c>
      <c r="CB2" s="61">
        <v>2.1029132999999998E-2</v>
      </c>
      <c r="CC2" s="61">
        <v>0.10112195</v>
      </c>
      <c r="CD2" s="61">
        <v>0.68403446999999995</v>
      </c>
      <c r="CE2" s="61">
        <v>3.7758069999999998E-2</v>
      </c>
      <c r="CF2" s="61">
        <v>9.6790634E-2</v>
      </c>
      <c r="CG2" s="61">
        <v>0</v>
      </c>
      <c r="CH2" s="61">
        <v>9.8166090000000004E-3</v>
      </c>
      <c r="CI2" s="61">
        <v>4.6815999999999998E-7</v>
      </c>
      <c r="CJ2" s="61">
        <v>1.3249272000000001</v>
      </c>
      <c r="CK2" s="61">
        <v>9.2181260000000001E-3</v>
      </c>
      <c r="CL2" s="61">
        <v>0.32291880000000001</v>
      </c>
      <c r="CM2" s="61">
        <v>3.1771855000000002</v>
      </c>
      <c r="CN2" s="61">
        <v>1873.1854000000001</v>
      </c>
      <c r="CO2" s="61">
        <v>3319.8928000000001</v>
      </c>
      <c r="CP2" s="61">
        <v>1724.8252</v>
      </c>
      <c r="CQ2" s="61">
        <v>672.41240000000005</v>
      </c>
      <c r="CR2" s="61">
        <v>371.38754</v>
      </c>
      <c r="CS2" s="61">
        <v>360.78656000000001</v>
      </c>
      <c r="CT2" s="61">
        <v>1927.9077</v>
      </c>
      <c r="CU2" s="61">
        <v>1101.9797000000001</v>
      </c>
      <c r="CV2" s="61">
        <v>1247.4742000000001</v>
      </c>
      <c r="CW2" s="61">
        <v>1208.1371999999999</v>
      </c>
      <c r="CX2" s="61">
        <v>404.46109999999999</v>
      </c>
      <c r="CY2" s="61">
        <v>2456.2330000000002</v>
      </c>
      <c r="CZ2" s="61">
        <v>1097.3739</v>
      </c>
      <c r="DA2" s="61">
        <v>2832.9645999999998</v>
      </c>
      <c r="DB2" s="61">
        <v>2767.587</v>
      </c>
      <c r="DC2" s="61">
        <v>3975.1469999999999</v>
      </c>
      <c r="DD2" s="61">
        <v>6982.5860000000002</v>
      </c>
      <c r="DE2" s="61">
        <v>1189.0852</v>
      </c>
      <c r="DF2" s="61">
        <v>3454.1880000000001</v>
      </c>
      <c r="DG2" s="61">
        <v>1485.5089</v>
      </c>
      <c r="DH2" s="61">
        <v>78.743480000000005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21.894227999999998</v>
      </c>
      <c r="B6">
        <f>BB2</f>
        <v>6.0382530000000001</v>
      </c>
      <c r="C6">
        <f>BC2</f>
        <v>7.4551673000000003</v>
      </c>
      <c r="D6">
        <f>BD2</f>
        <v>8.3851289999999992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17539</v>
      </c>
      <c r="C2" s="56">
        <f ca="1">YEAR(TODAY())-YEAR(B2)+IF(TODAY()&gt;=DATE(YEAR(TODAY()),MONTH(B2),DAY(B2)),0,-1)</f>
        <v>73</v>
      </c>
      <c r="E2" s="52">
        <v>173</v>
      </c>
      <c r="F2" s="53" t="s">
        <v>39</v>
      </c>
      <c r="G2" s="52">
        <v>66.5</v>
      </c>
      <c r="H2" s="51" t="s">
        <v>41</v>
      </c>
      <c r="I2" s="72">
        <f>ROUND(G3/E3^2,1)</f>
        <v>22.2</v>
      </c>
    </row>
    <row r="3" spans="1:9" x14ac:dyDescent="0.3">
      <c r="E3" s="51">
        <f>E2/100</f>
        <v>1.73</v>
      </c>
      <c r="F3" s="51" t="s">
        <v>40</v>
      </c>
      <c r="G3" s="51">
        <f>G2</f>
        <v>66.5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김근호, ID : H1310176)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05일 11:23:32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1" sqref="X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44565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73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66.5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김근호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76.838999999999999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14.661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10.8</v>
      </c>
      <c r="L72" s="36" t="s">
        <v>53</v>
      </c>
      <c r="M72" s="36">
        <f>ROUND('DRIs DATA'!K8,1)</f>
        <v>7.9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69.53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124.44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118.22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114.21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50.6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375.42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133.09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2022-01-05T03:50:28Z</dcterms:modified>
</cp:coreProperties>
</file>