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<sst xmlns="http://schemas.openxmlformats.org/spreadsheetml/2006/main" count="692" uniqueCount="338">
  <si>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</si>
  <si>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</si>
  <si>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</si>
  <si>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</si>
  <si>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</si>
  <si>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</si>
  <si>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</si>
  <si>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</si>
  <si>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</si>
  <si>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</si>
  <si>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</si>
  <si>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</si>
  <si>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</si>
  <si>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</si>
  <si>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</si>
  <si>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</si>
  <si>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</si>
  <si>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</si>
  <si>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</si>
  <si>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</si>
  <si>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</si>
  <si>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</si>
  <si>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</si>
  <si>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</si>
  <si>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</si>
  <si>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</si>
  <si>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</si>
  <si>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</si>
  <si>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</si>
  <si>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</si>
  <si>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</si>
  <si>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</si>
  <si>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</si>
  <si>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</si>
  <si>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</si>
  <si>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</si>
  <si>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</si>
  <si>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</si>
  <si>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</si>
  <si>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</si>
  <si>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</si>
  <si>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</si>
  <si>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</si>
  <si>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</si>
  <si>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</si>
  <si>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</si>
  <si>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</si>
  <si>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</si>
  <si>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</si>
  <si>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</si>
  <si>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</si>
  <si>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</si>
  <si>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</si>
  <si>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</si>
  <si>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</si>
  <si>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</si>
  <si>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</si>
  <si>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</si>
  <si>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</si>
  <si>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</si>
  <si>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</si>
  <si>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</si>
  <si>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</si>
  <si>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</si>
  <si>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</si>
  <si>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</si>
  <si>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</si>
  <si>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</si>
  <si>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</si>
  <si>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</si>
  <si>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</si>
  <si>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</si>
  <si>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</si>
  <si>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</si>
  <si>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</si>
  <si>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</si>
  <si>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</si>
  <si>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</si>
  <si>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</si>
  <si>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</si>
  <si>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</si>
  <si>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</si>
  <si>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</si>
  <si>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</si>
  <si>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</si>
  <si>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</si>
  <si>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</si>
  <si>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</si>
  <si>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</si>
  <si>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</si>
  <si>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</si>
  <si>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</si>
  <si>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</si>
  <si>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</si>
  <si>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</si>
  <si>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</si>
  <si>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</si>
  <si>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</si>
  <si>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</si>
  <si>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</si>
  <si>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</si>
  <si>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</si>
  <si>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</si>
  <si>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</si>
  <si>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</si>
  <si>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</si>
  <si>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</si>
  <si>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</si>
  <si>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</si>
  <si>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</si>
  <si>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</si>
  <si>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</si>
  <si>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</si>
  <si>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</si>
  <si>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</si>
  <si>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</si>
  <si>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</si>
  <si>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</si>
  <si>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</si>
  <si>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</si>
  <si>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</si>
  <si>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</si>
  <si>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</si>
  <si>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</si>
  <si>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</si>
  <si>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</si>
  <si>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</si>
  <si>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</si>
  <si>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</si>
  <si>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</si>
  <si>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</si>
  <si>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</si>
  <si>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</si>
  <si>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</si>
  <si>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</si>
  <si>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</si>
  <si>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</si>
  <si>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</si>
  <si>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</si>
  <si>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</si>
  <si>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</si>
  <si>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</si>
  <si>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</si>
  <si>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</si>
  <si>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</si>
  <si>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</si>
  <si>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</si>
  <si>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</si>
  <si>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</si>
  <si>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</si>
  <si>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</si>
  <si>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</si>
  <si>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</si>
  <si>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</si>
  <si>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</si>
  <si>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</si>
  <si>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</si>
  <si>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</si>
  <si>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</si>
  <si>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</si>
  <si>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</si>
  <si>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</si>
  <si>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</si>
  <si>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</si>
  <si>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</si>
  <si>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</si>
  <si>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</si>
  <si>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</si>
  <si>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</si>
  <si>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</si>
  <si>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</si>
  <si>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</si>
  <si>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</si>
  <si>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</si>
  <si>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</si>
  <si>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</si>
  <si>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</si>
  <si>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</si>
  <si>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</si>
  <si>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</si>
  <si>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</si>
  <si>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</si>
  <si>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</si>
  <si>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</si>
  <si>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</si>
  <si>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</si>
  <si>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</si>
  <si>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</si>
  <si>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</si>
  <si>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</si>
  <si>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</si>
  <si>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</si>
  <si>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</si>
  <si>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</si>
  <si>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</si>
  <si>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</si>
  <si>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</si>
  <si>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</si>
  <si>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</si>
  <si>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</si>
  <si>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</si>
  <si>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</si>
  <si>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</si>
  <si>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</si>
  <si>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</si>
  <si>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</si>
  <si>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</si>
  <si>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</si>
  <si>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</si>
  <si>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</si>
  <si>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</si>
  <si>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</si>
  <si>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</si>
  <si>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</si>
  <si>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</si>
  <si>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</si>
  <si>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</si>
  <si>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</si>
  <si>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</si>
  <si>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</si>
  <si>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</si>
  <si>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</si>
  <si>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</si>
  <si>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</si>
  <si>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</si>
  <si>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</si>
  <si>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</si>
  <si>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</si>
  <si>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</si>
  <si>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</si>
  <si>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</si>
  <si>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</si>
  <si>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</si>
  <si>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</si>
  <si>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</si>
  <si>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</si>
  <si>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</si>
  <si>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</si>
  <si>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</si>
  <si>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</si>
  <si>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</si>
  <si>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</si>
  <si>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</si>
  <si>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</si>
  <si>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</si>
  <si>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</si>
  <si>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</si>
  <si>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</si>
  <si>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</si>
  <si>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</si>
  <si>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</si>
  <si>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</si>
  <si>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</si>
  <si>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</si>
  <si>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</si>
  <si>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</si>
  <si>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</si>
  <si>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</si>
  <si>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</si>
  <si>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</si>
  <si>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</si>
  <si>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</si>
  <si>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</si>
  <si>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</si>
  <si>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</si>
  <si>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</si>
  <si>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</si>
  <si>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</si>
  <si>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</si>
  <si>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</si>
  <si>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</si>
  <si>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</si>
  <si>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</si>
  <si>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</si>
  <si>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</si>
  <si>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</si>
  <si>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</si>
  <si>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</si>
  <si>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</si>
  <si>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</si>
  <si>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</si>
  <si>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</si>
  <si>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</si>
  <si>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</si>
  <si>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</si>
  <si>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</si>
  <si>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</si>
  <si>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</si>
  <si>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</si>
  <si>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</si>
  <si>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</si>
  <si>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</si>
  <si>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</si>
  <si>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</si>
  <si>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</si>
  <si>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</si>
  <si>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</si>
  <si>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</si>
  <si>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</si>
  <si>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</si>
  <si>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</si>
  <si>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</si>
  <si>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</si>
  <si>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</si>
  <si>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</si>
  <si>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</si>
  <si>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</si>
  <si>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</si>
  <si>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</si>
  <si>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</si>
  <si>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</si>
  <si>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</si>
  <si>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</si>
  <si>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</si>
  <si>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</si>
  <si>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</si>
  <si>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</si>
  <si>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</si>
  <si>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</si>
  <si>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</si>
  <si>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</si>
  <si>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</si>
  <si>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</si>
  <si>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</si>
  <si>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</si>
  <si>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</si>
  <si>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</si>
  <si>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</si>
  <si>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</si>
  <si>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</si>
  <si>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</si>
  <si>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</si>
  <si>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F</t>
  </si>
  <si>
    <t>구리(ug/일)</t>
    <phoneticPr fontId="1" type="noConversion"/>
  </si>
  <si>
    <t>(설문지 : FFQ 95문항 설문지, 사용자 : 주혜진, ID : H1310179)</t>
  </si>
  <si>
    <t>2022년 01월 13일 10:51:04</t>
  </si>
  <si>
    <t>H1310179</t>
  </si>
  <si>
    <t>주혜진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</si>
</sst>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128.41515000000001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2888896"/>
        <c:axId val="528190728"/>
      </c:barChart>
      <c:catAx>
        <c:axId val="2028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0728"/>
        <c:crosses val="autoZero"/>
        <c:auto val="1"/>
        <c:lblAlgn val="ctr"/>
        <c:lblOffset val="100"/>
        <c:noMultiLvlLbl val="0"/>
      </c:catAx>
      <c:valAx>
        <c:axId val="52819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8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4.0532430000000002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9680"/>
        <c:axId val="528800072"/>
      </c:barChart>
      <c:catAx>
        <c:axId val="5287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072"/>
        <c:crosses val="autoZero"/>
        <c:auto val="1"/>
        <c:lblAlgn val="ctr"/>
        <c:lblOffset val="100"/>
        <c:noMultiLvlLbl val="0"/>
      </c:catAx>
      <c:valAx>
        <c:axId val="5288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2.8631357999999998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8504"/>
        <c:axId val="528801248"/>
      </c:barChart>
      <c:catAx>
        <c:axId val="52879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1248"/>
        <c:crosses val="autoZero"/>
        <c:auto val="1"/>
        <c:lblAlgn val="ctr"/>
        <c:lblOffset val="100"/>
        <c:noMultiLvlLbl val="0"/>
      </c:catAx>
      <c:valAx>
        <c:axId val="5288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1709.6449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2424"/>
        <c:axId val="528803208"/>
      </c:barChart>
      <c:catAx>
        <c:axId val="5288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3208"/>
        <c:crosses val="autoZero"/>
        <c:auto val="1"/>
        <c:lblAlgn val="ctr"/>
        <c:lblOffset val="100"/>
        <c:noMultiLvlLbl val="0"/>
      </c:catAx>
      <c:valAx>
        <c:axId val="52880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4105.0424999999996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3992"/>
        <c:axId val="528796936"/>
      </c:barChart>
      <c:catAx>
        <c:axId val="5288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96936"/>
        <c:crosses val="autoZero"/>
        <c:auto val="1"/>
        <c:lblAlgn val="ctr"/>
        <c:lblOffset val="100"/>
        <c:noMultiLvlLbl val="0"/>
      </c:catAx>
      <c:valAx>
        <c:axId val="528796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73.176169999999999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7328"/>
        <c:axId val="528797720"/>
      </c:barChart>
      <c:catAx>
        <c:axId val="52879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97720"/>
        <c:crosses val="autoZero"/>
        <c:auto val="1"/>
        <c:lblAlgn val="ctr"/>
        <c:lblOffset val="100"/>
        <c:noMultiLvlLbl val="0"/>
      </c:catAx>
      <c:valAx>
        <c:axId val="52879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165.86913000000001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6272"/>
        <c:axId val="563904312"/>
      </c:barChart>
      <c:catAx>
        <c:axId val="5639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4312"/>
        <c:crosses val="autoZero"/>
        <c:auto val="1"/>
        <c:lblAlgn val="ctr"/>
        <c:lblOffset val="100"/>
        <c:noMultiLvlLbl val="0"/>
      </c:catAx>
      <c:valAx>
        <c:axId val="5639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19.526540000000001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7840"/>
        <c:axId val="563901176"/>
      </c:barChart>
      <c:catAx>
        <c:axId val="5639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1176"/>
        <c:crosses val="autoZero"/>
        <c:auto val="1"/>
        <c:lblAlgn val="ctr"/>
        <c:lblOffset val="100"/>
        <c:noMultiLvlLbl val="0"/>
      </c:catAx>
      <c:valAx>
        <c:axId val="56390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1441.2106000000001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6664"/>
        <c:axId val="563907056"/>
      </c:barChart>
      <c:catAx>
        <c:axId val="56390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7056"/>
        <c:crosses val="autoZero"/>
        <c:auto val="1"/>
        <c:lblAlgn val="ctr"/>
        <c:lblOffset val="100"/>
        <c:noMultiLvlLbl val="0"/>
      </c:catAx>
      <c:valAx>
        <c:axId val="563907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0.12599339000000001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096"/>
        <c:axId val="563902352"/>
      </c:barChart>
      <c:catAx>
        <c:axId val="5639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2352"/>
        <c:crosses val="autoZero"/>
        <c:auto val="1"/>
        <c:lblAlgn val="ctr"/>
        <c:lblOffset val="100"/>
        <c:noMultiLvlLbl val="0"/>
      </c:catAx>
      <c:valAx>
        <c:axId val="5639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2.9462016000000002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0784"/>
        <c:axId val="563904704"/>
      </c:barChart>
      <c:catAx>
        <c:axId val="5639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4704"/>
        <c:crosses val="autoZero"/>
        <c:auto val="1"/>
        <c:lblAlgn val="ctr"/>
        <c:lblOffset val="100"/>
        <c:noMultiLvlLbl val="0"/>
      </c:catAx>
      <c:valAx>
        <c:axId val="56390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29.667529999999999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4648"/>
        <c:axId val="528195824"/>
      </c:barChart>
      <c:catAx>
        <c:axId val="52819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5824"/>
        <c:crosses val="autoZero"/>
        <c:auto val="1"/>
        <c:lblAlgn val="ctr"/>
        <c:lblOffset val="100"/>
        <c:noMultiLvlLbl val="0"/>
      </c:catAx>
      <c:valAx>
        <c:axId val="52819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275.42232999999999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880"/>
        <c:axId val="563901960"/>
      </c:barChart>
      <c:catAx>
        <c:axId val="5639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1960"/>
        <c:crosses val="autoZero"/>
        <c:auto val="1"/>
        <c:lblAlgn val="ctr"/>
        <c:lblOffset val="100"/>
        <c:noMultiLvlLbl val="0"/>
      </c:catAx>
      <c:valAx>
        <c:axId val="56390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122.80052999999999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488"/>
        <c:axId val="564457064"/>
      </c:barChart>
      <c:catAx>
        <c:axId val="5639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7064"/>
        <c:crosses val="autoZero"/>
        <c:auto val="1"/>
        <c:lblAlgn val="ctr"/>
        <c:lblOffset val="100"/>
        <c:noMultiLvlLbl val="0"/>
      </c:catAx>
      <c:valAx>
        <c:axId val="56445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2.3940000000000001</c:v>
                </c:pt>
                <c:pt idx="1">
                  <c:v>14.858000000000001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456672"/>
        <c:axId val="564452752"/>
      </c:barChart>
      <c:catAx>
        <c:axId val="5644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2752"/>
        <c:crosses val="autoZero"/>
        <c:auto val="1"/>
        <c:lblAlgn val="ctr"/>
        <c:lblOffset val="100"/>
        <c:noMultiLvlLbl val="0"/>
      </c:catAx>
      <c:valAx>
        <c:axId val="56445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23.472321999999998</c:v>
                </c:pt>
                <c:pt idx="1">
                  <c:v>28.728024999999999</c:v>
                </c:pt>
                <c:pt idx="2">
                  <c:v>20.417072000000001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581.66600000000005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4320"/>
        <c:axId val="564450792"/>
      </c:barChart>
      <c:catAx>
        <c:axId val="5644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0792"/>
        <c:crosses val="autoZero"/>
        <c:auto val="1"/>
        <c:lblAlgn val="ctr"/>
        <c:lblOffset val="100"/>
        <c:noMultiLvlLbl val="0"/>
      </c:catAx>
      <c:valAx>
        <c:axId val="564450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28.202383000000001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1184"/>
        <c:axId val="564453928"/>
      </c:barChart>
      <c:catAx>
        <c:axId val="56445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3928"/>
        <c:crosses val="autoZero"/>
        <c:auto val="1"/>
        <c:lblAlgn val="ctr"/>
        <c:lblOffset val="100"/>
        <c:noMultiLvlLbl val="0"/>
      </c:catAx>
      <c:valAx>
        <c:axId val="56445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61.62</c:v>
                </c:pt>
                <c:pt idx="1">
                  <c:v>17.152000000000001</c:v>
                </c:pt>
                <c:pt idx="2">
                  <c:v>21.228000000000002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455496"/>
        <c:axId val="564455888"/>
      </c:barChart>
      <c:catAx>
        <c:axId val="56445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5888"/>
        <c:crosses val="autoZero"/>
        <c:auto val="1"/>
        <c:lblAlgn val="ctr"/>
        <c:lblOffset val="100"/>
        <c:noMultiLvlLbl val="0"/>
      </c:catAx>
      <c:valAx>
        <c:axId val="56445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2959.6442999999999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4712"/>
        <c:axId val="564456280"/>
      </c:barChart>
      <c:catAx>
        <c:axId val="5644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6280"/>
        <c:crosses val="autoZero"/>
        <c:auto val="1"/>
        <c:lblAlgn val="ctr"/>
        <c:lblOffset val="100"/>
        <c:noMultiLvlLbl val="0"/>
      </c:catAx>
      <c:valAx>
        <c:axId val="56445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149.67114000000001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2360"/>
        <c:axId val="564455104"/>
      </c:barChart>
      <c:catAx>
        <c:axId val="56445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5104"/>
        <c:crosses val="autoZero"/>
        <c:auto val="1"/>
        <c:lblAlgn val="ctr"/>
        <c:lblOffset val="100"/>
        <c:noMultiLvlLbl val="0"/>
      </c:catAx>
      <c:valAx>
        <c:axId val="56445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567.8252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4232"/>
        <c:axId val="564708744"/>
      </c:barChart>
      <c:catAx>
        <c:axId val="5647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8744"/>
        <c:crosses val="autoZero"/>
        <c:auto val="1"/>
        <c:lblAlgn val="ctr"/>
        <c:lblOffset val="100"/>
        <c:noMultiLvlLbl val="0"/>
      </c:catAx>
      <c:valAx>
        <c:axId val="56470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2.7638167999999999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7000"/>
        <c:axId val="528191120"/>
      </c:barChart>
      <c:catAx>
        <c:axId val="52819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1120"/>
        <c:crosses val="autoZero"/>
        <c:auto val="1"/>
        <c:lblAlgn val="ctr"/>
        <c:lblOffset val="100"/>
        <c:noMultiLvlLbl val="0"/>
      </c:catAx>
      <c:valAx>
        <c:axId val="52819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5636.3603999999996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08352"/>
        <c:axId val="564713448"/>
      </c:barChart>
      <c:catAx>
        <c:axId val="5647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13448"/>
        <c:crosses val="autoZero"/>
        <c:auto val="1"/>
        <c:lblAlgn val="ctr"/>
        <c:lblOffset val="100"/>
        <c:noMultiLvlLbl val="0"/>
      </c:catAx>
      <c:valAx>
        <c:axId val="5647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24.406305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2272"/>
        <c:axId val="564707176"/>
      </c:barChart>
      <c:catAx>
        <c:axId val="56471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7176"/>
        <c:crosses val="autoZero"/>
        <c:auto val="1"/>
        <c:lblAlgn val="ctr"/>
        <c:lblOffset val="100"/>
        <c:noMultiLvlLbl val="0"/>
      </c:catAx>
      <c:valAx>
        <c:axId val="56470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2.9387344999999998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3840"/>
        <c:axId val="564706784"/>
      </c:barChart>
      <c:catAx>
        <c:axId val="5647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6784"/>
        <c:crosses val="autoZero"/>
        <c:auto val="1"/>
        <c:lblAlgn val="ctr"/>
        <c:lblOffset val="100"/>
        <c:noMultiLvlLbl val="0"/>
      </c:catAx>
      <c:valAx>
        <c:axId val="5647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191.37360000000001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2296"/>
        <c:axId val="528196608"/>
      </c:barChart>
      <c:catAx>
        <c:axId val="52819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6608"/>
        <c:crosses val="autoZero"/>
        <c:auto val="1"/>
        <c:lblAlgn val="ctr"/>
        <c:lblOffset val="100"/>
        <c:noMultiLvlLbl val="0"/>
      </c:catAx>
      <c:valAx>
        <c:axId val="52819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2.0937087999999999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2688"/>
        <c:axId val="528195040"/>
      </c:barChart>
      <c:catAx>
        <c:axId val="52819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5040"/>
        <c:crosses val="autoZero"/>
        <c:auto val="1"/>
        <c:lblAlgn val="ctr"/>
        <c:lblOffset val="100"/>
        <c:noMultiLvlLbl val="0"/>
      </c:catAx>
      <c:valAx>
        <c:axId val="52819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24.444029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8176"/>
        <c:axId val="528197784"/>
      </c:barChart>
      <c:catAx>
        <c:axId val="52819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7784"/>
        <c:crosses val="autoZero"/>
        <c:auto val="1"/>
        <c:lblAlgn val="ctr"/>
        <c:lblOffset val="100"/>
        <c:noMultiLvlLbl val="0"/>
      </c:catAx>
      <c:valAx>
        <c:axId val="52819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2.9387344999999998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1512"/>
        <c:axId val="528193864"/>
      </c:barChart>
      <c:catAx>
        <c:axId val="5281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3864"/>
        <c:crosses val="autoZero"/>
        <c:auto val="1"/>
        <c:lblAlgn val="ctr"/>
        <c:lblOffset val="100"/>
        <c:noMultiLvlLbl val="0"/>
      </c:catAx>
      <c:valAx>
        <c:axId val="52819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520.755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6544"/>
        <c:axId val="528800464"/>
      </c:barChart>
      <c:catAx>
        <c:axId val="5287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464"/>
        <c:crosses val="autoZero"/>
        <c:auto val="1"/>
        <c:lblAlgn val="ctr"/>
        <c:lblOffset val="100"/>
        <c:noMultiLvlLbl val="0"/>
      </c:catAx>
      <c:valAx>
        <c:axId val="52880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16.147226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2816"/>
        <c:axId val="528800856"/>
      </c:barChart>
      <c:catAx>
        <c:axId val="5288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856"/>
        <c:crosses val="autoZero"/>
        <c:auto val="1"/>
        <c:lblAlgn val="ctr"/>
        <c:lblOffset val="100"/>
        <c:noMultiLvlLbl val="0"/>
      </c:catAx>
      <c:valAx>
        <c:axId val="52880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주혜진, ID : H1310179)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13일 10:51:04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2100</v>
      </c>
      <c r="C6" s="59">
        <f>'DRIs DATA 입력'!C6</f>
        <v>2959.6442999999999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128.41515000000001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29.667529999999999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61.62</v>
      </c>
      <c r="G8" s="59">
        <f>'DRIs DATA 입력'!G8</f>
        <v>17.152000000000001</v>
      </c>
      <c r="H8" s="59">
        <f>'DRIs DATA 입력'!H8</f>
        <v>21.228000000000002</v>
      </c>
      <c r="I8" s="46"/>
      <c r="J8" s="59" t="s">
        <v>215</v>
      </c>
      <c r="K8" s="59">
        <f>'DRIs DATA 입력'!K8</f>
        <v>2.3940000000000001</v>
      </c>
      <c r="L8" s="59">
        <f>'DRIs DATA 입력'!L8</f>
        <v>14.858000000000001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581.66600000000005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28.202383000000001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2.7638167999999999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191.37360000000001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149.67114000000001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2.703678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2.0937087999999999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24.444029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2.9387344999999998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520.755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16.147226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4.0532430000000002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2.8631357999999998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567.8252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1709.6449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5636.3603999999996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4105.0424999999996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73.176169999999999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165.86913000000001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24.406305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19.526540000000001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1441.2106000000001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0.12599339000000001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2.9462016000000002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275.42232999999999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122.80052999999999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334</v>
      </c>
      <c r="G1" s="62" t="s">
        <v>311</v>
      </c>
      <c r="H1" s="61" t="s">
        <v>335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316</v>
      </c>
      <c r="E5" s="65"/>
      <c r="F5" s="65" t="s">
        <v>314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315</v>
      </c>
      <c r="P5" s="65" t="s">
        <v>277</v>
      </c>
      <c r="Q5" s="65" t="s">
        <v>284</v>
      </c>
      <c r="R5" s="65" t="s">
        <v>295</v>
      </c>
      <c r="S5" s="65" t="s">
        <v>316</v>
      </c>
      <c r="U5" s="65"/>
      <c r="V5" s="65" t="s">
        <v>315</v>
      </c>
      <c r="W5" s="65" t="s">
        <v>277</v>
      </c>
      <c r="X5" s="65" t="s">
        <v>284</v>
      </c>
      <c r="Y5" s="65" t="s">
        <v>295</v>
      </c>
      <c r="Z5" s="65" t="s">
        <v>316</v>
      </c>
    </row>
    <row r="6" spans="1:27" x14ac:dyDescent="0.3">
      <c r="A6" s="65" t="s">
        <v>278</v>
      </c>
      <c r="B6" s="65">
        <v>2100</v>
      </c>
      <c r="C6" s="65">
        <v>2959.6442999999999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326</v>
      </c>
      <c r="O6" s="65">
        <v>45</v>
      </c>
      <c r="P6" s="65">
        <v>55</v>
      </c>
      <c r="Q6" s="65">
        <v>0</v>
      </c>
      <c r="R6" s="65">
        <v>0</v>
      </c>
      <c r="S6" s="65">
        <v>128.41515000000001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29.667529999999999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61.62</v>
      </c>
      <c r="G8" s="65">
        <v>17.152000000000001</v>
      </c>
      <c r="H8" s="65">
        <v>21.228000000000002</v>
      </c>
      <c r="J8" s="65" t="s">
        <v>296</v>
      </c>
      <c r="K8" s="65">
        <v>2.3940000000000001</v>
      </c>
      <c r="L8" s="65">
        <v>14.858000000000001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315</v>
      </c>
      <c r="C15" s="65" t="s">
        <v>277</v>
      </c>
      <c r="D15" s="65" t="s">
        <v>284</v>
      </c>
      <c r="E15" s="65" t="s">
        <v>295</v>
      </c>
      <c r="F15" s="65" t="s">
        <v>316</v>
      </c>
      <c r="H15" s="65"/>
      <c r="I15" s="65" t="s">
        <v>315</v>
      </c>
      <c r="J15" s="65" t="s">
        <v>277</v>
      </c>
      <c r="K15" s="65" t="s">
        <v>284</v>
      </c>
      <c r="L15" s="65" t="s">
        <v>295</v>
      </c>
      <c r="M15" s="65" t="s">
        <v>316</v>
      </c>
      <c r="O15" s="65"/>
      <c r="P15" s="65" t="s">
        <v>315</v>
      </c>
      <c r="Q15" s="65" t="s">
        <v>277</v>
      </c>
      <c r="R15" s="65" t="s">
        <v>284</v>
      </c>
      <c r="S15" s="65" t="s">
        <v>295</v>
      </c>
      <c r="T15" s="65" t="s">
        <v>316</v>
      </c>
      <c r="V15" s="65"/>
      <c r="W15" s="65" t="s">
        <v>315</v>
      </c>
      <c r="X15" s="65" t="s">
        <v>277</v>
      </c>
      <c r="Y15" s="65" t="s">
        <v>284</v>
      </c>
      <c r="Z15" s="65" t="s">
        <v>295</v>
      </c>
      <c r="AA15" s="65" t="s">
        <v>316</v>
      </c>
    </row>
    <row r="16" spans="1:27" x14ac:dyDescent="0.3">
      <c r="A16" s="65" t="s">
        <v>299</v>
      </c>
      <c r="B16" s="65">
        <v>460</v>
      </c>
      <c r="C16" s="65">
        <v>650</v>
      </c>
      <c r="D16" s="65">
        <v>0</v>
      </c>
      <c r="E16" s="65">
        <v>2300</v>
      </c>
      <c r="F16" s="65">
        <v>581.66600000000005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28.202383000000001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2.7638167999999999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191.37360000000001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315</v>
      </c>
      <c r="C25" s="65" t="s">
        <v>277</v>
      </c>
      <c r="D25" s="65" t="s">
        <v>284</v>
      </c>
      <c r="E25" s="65" t="s">
        <v>295</v>
      </c>
      <c r="F25" s="65" t="s">
        <v>316</v>
      </c>
      <c r="H25" s="65"/>
      <c r="I25" s="65" t="s">
        <v>315</v>
      </c>
      <c r="J25" s="65" t="s">
        <v>277</v>
      </c>
      <c r="K25" s="65" t="s">
        <v>284</v>
      </c>
      <c r="L25" s="65" t="s">
        <v>295</v>
      </c>
      <c r="M25" s="65" t="s">
        <v>316</v>
      </c>
      <c r="O25" s="65"/>
      <c r="P25" s="65" t="s">
        <v>315</v>
      </c>
      <c r="Q25" s="65" t="s">
        <v>277</v>
      </c>
      <c r="R25" s="65" t="s">
        <v>284</v>
      </c>
      <c r="S25" s="65" t="s">
        <v>295</v>
      </c>
      <c r="T25" s="65" t="s">
        <v>316</v>
      </c>
      <c r="V25" s="65"/>
      <c r="W25" s="65" t="s">
        <v>315</v>
      </c>
      <c r="X25" s="65" t="s">
        <v>277</v>
      </c>
      <c r="Y25" s="65" t="s">
        <v>284</v>
      </c>
      <c r="Z25" s="65" t="s">
        <v>295</v>
      </c>
      <c r="AA25" s="65" t="s">
        <v>316</v>
      </c>
      <c r="AC25" s="65"/>
      <c r="AD25" s="65" t="s">
        <v>315</v>
      </c>
      <c r="AE25" s="65" t="s">
        <v>277</v>
      </c>
      <c r="AF25" s="65" t="s">
        <v>284</v>
      </c>
      <c r="AG25" s="65" t="s">
        <v>295</v>
      </c>
      <c r="AH25" s="65" t="s">
        <v>316</v>
      </c>
      <c r="AJ25" s="65"/>
      <c r="AK25" s="65" t="s">
        <v>315</v>
      </c>
      <c r="AL25" s="65" t="s">
        <v>277</v>
      </c>
      <c r="AM25" s="65" t="s">
        <v>284</v>
      </c>
      <c r="AN25" s="65" t="s">
        <v>295</v>
      </c>
      <c r="AO25" s="65" t="s">
        <v>316</v>
      </c>
      <c r="AQ25" s="65"/>
      <c r="AR25" s="65" t="s">
        <v>315</v>
      </c>
      <c r="AS25" s="65" t="s">
        <v>277</v>
      </c>
      <c r="AT25" s="65" t="s">
        <v>284</v>
      </c>
      <c r="AU25" s="65" t="s">
        <v>295</v>
      </c>
      <c r="AV25" s="65" t="s">
        <v>316</v>
      </c>
      <c r="AX25" s="65"/>
      <c r="AY25" s="65" t="s">
        <v>315</v>
      </c>
      <c r="AZ25" s="65" t="s">
        <v>277</v>
      </c>
      <c r="BA25" s="65" t="s">
        <v>284</v>
      </c>
      <c r="BB25" s="65" t="s">
        <v>295</v>
      </c>
      <c r="BC25" s="65" t="s">
        <v>316</v>
      </c>
      <c r="BE25" s="65"/>
      <c r="BF25" s="65" t="s">
        <v>315</v>
      </c>
      <c r="BG25" s="65" t="s">
        <v>277</v>
      </c>
      <c r="BH25" s="65" t="s">
        <v>284</v>
      </c>
      <c r="BI25" s="65" t="s">
        <v>295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149.67114000000001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2.703678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2.0937087999999999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24.444029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2.9387344999999998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520.755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16.147226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4.0532430000000002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2.8631357999999998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315</v>
      </c>
      <c r="C35" s="65" t="s">
        <v>277</v>
      </c>
      <c r="D35" s="65" t="s">
        <v>284</v>
      </c>
      <c r="E35" s="65" t="s">
        <v>295</v>
      </c>
      <c r="F35" s="65" t="s">
        <v>316</v>
      </c>
      <c r="H35" s="65"/>
      <c r="I35" s="65" t="s">
        <v>315</v>
      </c>
      <c r="J35" s="65" t="s">
        <v>277</v>
      </c>
      <c r="K35" s="65" t="s">
        <v>284</v>
      </c>
      <c r="L35" s="65" t="s">
        <v>295</v>
      </c>
      <c r="M35" s="65" t="s">
        <v>316</v>
      </c>
      <c r="O35" s="65"/>
      <c r="P35" s="65" t="s">
        <v>315</v>
      </c>
      <c r="Q35" s="65" t="s">
        <v>277</v>
      </c>
      <c r="R35" s="65" t="s">
        <v>284</v>
      </c>
      <c r="S35" s="65" t="s">
        <v>295</v>
      </c>
      <c r="T35" s="65" t="s">
        <v>316</v>
      </c>
      <c r="V35" s="65"/>
      <c r="W35" s="65" t="s">
        <v>315</v>
      </c>
      <c r="X35" s="65" t="s">
        <v>277</v>
      </c>
      <c r="Y35" s="65" t="s">
        <v>284</v>
      </c>
      <c r="Z35" s="65" t="s">
        <v>295</v>
      </c>
      <c r="AA35" s="65" t="s">
        <v>316</v>
      </c>
      <c r="AC35" s="65"/>
      <c r="AD35" s="65" t="s">
        <v>315</v>
      </c>
      <c r="AE35" s="65" t="s">
        <v>277</v>
      </c>
      <c r="AF35" s="65" t="s">
        <v>284</v>
      </c>
      <c r="AG35" s="65" t="s">
        <v>295</v>
      </c>
      <c r="AH35" s="65" t="s">
        <v>316</v>
      </c>
      <c r="AJ35" s="65"/>
      <c r="AK35" s="65" t="s">
        <v>315</v>
      </c>
      <c r="AL35" s="65" t="s">
        <v>277</v>
      </c>
      <c r="AM35" s="65" t="s">
        <v>284</v>
      </c>
      <c r="AN35" s="65" t="s">
        <v>295</v>
      </c>
      <c r="AO35" s="65" t="s">
        <v>316</v>
      </c>
    </row>
    <row r="36" spans="1:68" x14ac:dyDescent="0.3">
      <c r="A36" s="65" t="s">
        <v>17</v>
      </c>
      <c r="B36" s="65">
        <v>530</v>
      </c>
      <c r="C36" s="65">
        <v>700</v>
      </c>
      <c r="D36" s="65">
        <v>0</v>
      </c>
      <c r="E36" s="65">
        <v>2500</v>
      </c>
      <c r="F36" s="65">
        <v>567.8252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1709.6449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5636.3603999999996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4105.0424999999996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73.176169999999999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165.86913000000001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315</v>
      </c>
      <c r="C45" s="65" t="s">
        <v>277</v>
      </c>
      <c r="D45" s="65" t="s">
        <v>284</v>
      </c>
      <c r="E45" s="65" t="s">
        <v>295</v>
      </c>
      <c r="F45" s="65" t="s">
        <v>316</v>
      </c>
      <c r="H45" s="65"/>
      <c r="I45" s="65" t="s">
        <v>315</v>
      </c>
      <c r="J45" s="65" t="s">
        <v>277</v>
      </c>
      <c r="K45" s="65" t="s">
        <v>284</v>
      </c>
      <c r="L45" s="65" t="s">
        <v>295</v>
      </c>
      <c r="M45" s="65" t="s">
        <v>316</v>
      </c>
      <c r="O45" s="65"/>
      <c r="P45" s="65" t="s">
        <v>315</v>
      </c>
      <c r="Q45" s="65" t="s">
        <v>277</v>
      </c>
      <c r="R45" s="65" t="s">
        <v>284</v>
      </c>
      <c r="S45" s="65" t="s">
        <v>295</v>
      </c>
      <c r="T45" s="65" t="s">
        <v>316</v>
      </c>
      <c r="V45" s="65"/>
      <c r="W45" s="65" t="s">
        <v>315</v>
      </c>
      <c r="X45" s="65" t="s">
        <v>277</v>
      </c>
      <c r="Y45" s="65" t="s">
        <v>284</v>
      </c>
      <c r="Z45" s="65" t="s">
        <v>295</v>
      </c>
      <c r="AA45" s="65" t="s">
        <v>316</v>
      </c>
      <c r="AC45" s="65"/>
      <c r="AD45" s="65" t="s">
        <v>315</v>
      </c>
      <c r="AE45" s="65" t="s">
        <v>277</v>
      </c>
      <c r="AF45" s="65" t="s">
        <v>284</v>
      </c>
      <c r="AG45" s="65" t="s">
        <v>295</v>
      </c>
      <c r="AH45" s="65" t="s">
        <v>316</v>
      </c>
      <c r="AJ45" s="65"/>
      <c r="AK45" s="65" t="s">
        <v>315</v>
      </c>
      <c r="AL45" s="65" t="s">
        <v>277</v>
      </c>
      <c r="AM45" s="65" t="s">
        <v>284</v>
      </c>
      <c r="AN45" s="65" t="s">
        <v>295</v>
      </c>
      <c r="AO45" s="65" t="s">
        <v>316</v>
      </c>
      <c r="AQ45" s="65"/>
      <c r="AR45" s="65" t="s">
        <v>315</v>
      </c>
      <c r="AS45" s="65" t="s">
        <v>277</v>
      </c>
      <c r="AT45" s="65" t="s">
        <v>284</v>
      </c>
      <c r="AU45" s="65" t="s">
        <v>295</v>
      </c>
      <c r="AV45" s="65" t="s">
        <v>316</v>
      </c>
      <c r="AX45" s="65"/>
      <c r="AY45" s="65" t="s">
        <v>315</v>
      </c>
      <c r="AZ45" s="65" t="s">
        <v>277</v>
      </c>
      <c r="BA45" s="65" t="s">
        <v>284</v>
      </c>
      <c r="BB45" s="65" t="s">
        <v>295</v>
      </c>
      <c r="BC45" s="65" t="s">
        <v>316</v>
      </c>
      <c r="BE45" s="65"/>
      <c r="BF45" s="65" t="s">
        <v>315</v>
      </c>
      <c r="BG45" s="65" t="s">
        <v>277</v>
      </c>
      <c r="BH45" s="65" t="s">
        <v>284</v>
      </c>
      <c r="BI45" s="65" t="s">
        <v>295</v>
      </c>
      <c r="BJ45" s="65" t="s">
        <v>316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24.406305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19.526540000000001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1441.2106000000001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0.12599339000000001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2.9462016000000002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275.42232999999999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122.80052999999999</v>
      </c>
      <c r="AX46" s="65" t="s">
        <v>310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332</v>
      </c>
      <c r="D2" s="61">
        <v>27</v>
      </c>
      <c r="E2" s="61">
        <v>2959.6442999999999</v>
      </c>
      <c r="F2" s="61">
        <v>372.76125999999999</v>
      </c>
      <c r="G2" s="61">
        <v>103.75879</v>
      </c>
      <c r="H2" s="61">
        <v>47.948104999999998</v>
      </c>
      <c r="I2" s="61">
        <v>55.810687999999999</v>
      </c>
      <c r="J2" s="61">
        <v>128.41515000000001</v>
      </c>
      <c r="K2" s="61">
        <v>45.262680000000003</v>
      </c>
      <c r="L2" s="61">
        <v>83.152469999999994</v>
      </c>
      <c r="M2" s="61">
        <v>29.667529999999999</v>
      </c>
      <c r="N2" s="61">
        <v>4.1144059999999998</v>
      </c>
      <c r="O2" s="61">
        <v>16.637740000000001</v>
      </c>
      <c r="P2" s="61">
        <v>1302.5177000000001</v>
      </c>
      <c r="Q2" s="61">
        <v>27.939194000000001</v>
      </c>
      <c r="R2" s="61">
        <v>581.66600000000005</v>
      </c>
      <c r="S2" s="61">
        <v>185.30761999999999</v>
      </c>
      <c r="T2" s="61">
        <v>4756.2992999999997</v>
      </c>
      <c r="U2" s="61">
        <v>2.7638167999999999</v>
      </c>
      <c r="V2" s="61">
        <v>28.202383000000001</v>
      </c>
      <c r="W2" s="61">
        <v>191.37360000000001</v>
      </c>
      <c r="X2" s="61">
        <v>149.67114000000001</v>
      </c>
      <c r="Y2" s="61">
        <v>2.703678</v>
      </c>
      <c r="Z2" s="61">
        <v>2.0937087999999999</v>
      </c>
      <c r="AA2" s="61">
        <v>24.444029</v>
      </c>
      <c r="AB2" s="61">
        <v>2.9387344999999998</v>
      </c>
      <c r="AC2" s="61">
        <v>520.755</v>
      </c>
      <c r="AD2" s="61">
        <v>16.147226</v>
      </c>
      <c r="AE2" s="61">
        <v>4.0532430000000002</v>
      </c>
      <c r="AF2" s="61">
        <v>2.8631357999999998</v>
      </c>
      <c r="AG2" s="61">
        <v>567.8252</v>
      </c>
      <c r="AH2" s="61">
        <v>367.52517999999998</v>
      </c>
      <c r="AI2" s="61">
        <v>200.30005</v>
      </c>
      <c r="AJ2" s="61">
        <v>1709.6449</v>
      </c>
      <c r="AK2" s="61">
        <v>5636.3603999999996</v>
      </c>
      <c r="AL2" s="61">
        <v>73.176169999999999</v>
      </c>
      <c r="AM2" s="61">
        <v>4105.0424999999996</v>
      </c>
      <c r="AN2" s="61">
        <v>165.86913000000001</v>
      </c>
      <c r="AO2" s="61">
        <v>24.406305</v>
      </c>
      <c r="AP2" s="61">
        <v>12.849501</v>
      </c>
      <c r="AQ2" s="61">
        <v>11.556806</v>
      </c>
      <c r="AR2" s="61">
        <v>19.526540000000001</v>
      </c>
      <c r="AS2" s="61">
        <v>1441.2106000000001</v>
      </c>
      <c r="AT2" s="61">
        <v>0.12599339000000001</v>
      </c>
      <c r="AU2" s="61">
        <v>2.9462016000000002</v>
      </c>
      <c r="AV2" s="61">
        <v>275.42232999999999</v>
      </c>
      <c r="AW2" s="61">
        <v>122.80052999999999</v>
      </c>
      <c r="AX2" s="61">
        <v>8.0290124000000004E-2</v>
      </c>
      <c r="AY2" s="61">
        <v>3.1563964000000002</v>
      </c>
      <c r="AZ2" s="61">
        <v>515.01116999999999</v>
      </c>
      <c r="BA2" s="61">
        <v>72.641210000000001</v>
      </c>
      <c r="BB2" s="61">
        <v>23.472321999999998</v>
      </c>
      <c r="BC2" s="61">
        <v>28.728024999999999</v>
      </c>
      <c r="BD2" s="61">
        <v>20.417072000000001</v>
      </c>
      <c r="BE2" s="61">
        <v>0.83912854999999997</v>
      </c>
      <c r="BF2" s="61">
        <v>5.5823580000000002</v>
      </c>
      <c r="BG2" s="61">
        <v>2.7754896000000001E-3</v>
      </c>
      <c r="BH2" s="61">
        <v>7.7224867000000004E-3</v>
      </c>
      <c r="BI2" s="61">
        <v>9.3544049999999997E-3</v>
      </c>
      <c r="BJ2" s="61">
        <v>9.1160710000000006E-2</v>
      </c>
      <c r="BK2" s="61">
        <v>2.1349920000000001E-4</v>
      </c>
      <c r="BL2" s="61">
        <v>0.37204145999999999</v>
      </c>
      <c r="BM2" s="61">
        <v>2.6243606000000002</v>
      </c>
      <c r="BN2" s="61">
        <v>1.3755431</v>
      </c>
      <c r="BO2" s="61">
        <v>47.992449999999998</v>
      </c>
      <c r="BP2" s="61">
        <v>5.4977400000000003</v>
      </c>
      <c r="BQ2" s="61">
        <v>14.378473</v>
      </c>
      <c r="BR2" s="61">
        <v>61.140779999999999</v>
      </c>
      <c r="BS2" s="61">
        <v>47.607815000000002</v>
      </c>
      <c r="BT2" s="61">
        <v>4.9270215000000004</v>
      </c>
      <c r="BU2" s="61">
        <v>0.21449423000000001</v>
      </c>
      <c r="BV2" s="61">
        <v>3.8328069999999999E-2</v>
      </c>
      <c r="BW2" s="61">
        <v>0.38442870000000001</v>
      </c>
      <c r="BX2" s="61">
        <v>1.0235533000000001</v>
      </c>
      <c r="BY2" s="61">
        <v>0.22456197</v>
      </c>
      <c r="BZ2" s="61">
        <v>2.3984492E-3</v>
      </c>
      <c r="CA2" s="61">
        <v>0.85717714</v>
      </c>
      <c r="CB2" s="61">
        <v>2.3433539999999999E-2</v>
      </c>
      <c r="CC2" s="61">
        <v>0.15604912000000001</v>
      </c>
      <c r="CD2" s="61">
        <v>1.2032725</v>
      </c>
      <c r="CE2" s="61">
        <v>0.13312188</v>
      </c>
      <c r="CF2" s="61">
        <v>6.8346605000000005E-2</v>
      </c>
      <c r="CG2" s="61">
        <v>7.5000000000000002E-6</v>
      </c>
      <c r="CH2" s="61">
        <v>1.5929028000000001E-2</v>
      </c>
      <c r="CI2" s="61">
        <v>1.5350491000000001E-2</v>
      </c>
      <c r="CJ2" s="61">
        <v>2.8695724</v>
      </c>
      <c r="CK2" s="61">
        <v>3.4586525999999999E-2</v>
      </c>
      <c r="CL2" s="61">
        <v>1.8560289999999999</v>
      </c>
      <c r="CM2" s="61">
        <v>2.2365754</v>
      </c>
      <c r="CN2" s="61">
        <v>2907.4490000000001</v>
      </c>
      <c r="CO2" s="61">
        <v>5008.9960000000001</v>
      </c>
      <c r="CP2" s="61">
        <v>3706.1264999999999</v>
      </c>
      <c r="CQ2" s="61">
        <v>1203.5320999999999</v>
      </c>
      <c r="CR2" s="61">
        <v>613.24990000000003</v>
      </c>
      <c r="CS2" s="61">
        <v>456.12356999999997</v>
      </c>
      <c r="CT2" s="61">
        <v>2958.6455000000001</v>
      </c>
      <c r="CU2" s="61">
        <v>1913.9313999999999</v>
      </c>
      <c r="CV2" s="61">
        <v>1323.4924000000001</v>
      </c>
      <c r="CW2" s="61">
        <v>2322.9965999999999</v>
      </c>
      <c r="CX2" s="61">
        <v>574.00829999999996</v>
      </c>
      <c r="CY2" s="61">
        <v>3385.7541999999999</v>
      </c>
      <c r="CZ2" s="61">
        <v>2042.4042999999999</v>
      </c>
      <c r="DA2" s="61">
        <v>4377.0293000000001</v>
      </c>
      <c r="DB2" s="61">
        <v>3970.5635000000002</v>
      </c>
      <c r="DC2" s="61">
        <v>6324.8964999999998</v>
      </c>
      <c r="DD2" s="61">
        <v>11392.339</v>
      </c>
      <c r="DE2" s="61">
        <v>3008.9083999999998</v>
      </c>
      <c r="DF2" s="61">
        <v>4518.8725999999997</v>
      </c>
      <c r="DG2" s="61">
        <v>2621.0902999999998</v>
      </c>
      <c r="DH2" s="61">
        <v>66.535645000000002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72.641210000000001</v>
      </c>
      <c r="B6">
        <f>BB2</f>
        <v>23.472321999999998</v>
      </c>
      <c r="C6">
        <f>BC2</f>
        <v>28.728024999999999</v>
      </c>
      <c r="D6">
        <f>BD2</f>
        <v>20.417072000000001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3" sqref="H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34584</v>
      </c>
      <c r="C2" s="56">
        <f ca="1">YEAR(TODAY())-YEAR(B2)+IF(TODAY()&gt;=DATE(YEAR(TODAY()),MONTH(B2),DAY(B2)),0,-1)</f>
        <v>27</v>
      </c>
      <c r="E2" s="52">
        <v>162.4</v>
      </c>
      <c r="F2" s="53" t="s">
        <v>275</v>
      </c>
      <c r="G2" s="52">
        <v>69.099999999999994</v>
      </c>
      <c r="H2" s="51" t="s">
        <v>40</v>
      </c>
      <c r="I2" s="72">
        <f>ROUND(G3/E3^2,1)</f>
        <v>26.2</v>
      </c>
    </row>
    <row r="3" spans="1:9" x14ac:dyDescent="0.3">
      <c r="E3" s="51">
        <f>E2/100</f>
        <v>1.6240000000000001</v>
      </c>
      <c r="F3" s="51" t="s">
        <v>39</v>
      </c>
      <c r="G3" s="51">
        <f>G2</f>
        <v>69.099999999999994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주혜진, ID : H1310179)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13일 10:51:04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44573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27</v>
      </c>
      <c r="G12" s="137"/>
      <c r="H12" s="137"/>
      <c r="I12" s="137"/>
      <c r="K12" s="128">
        <f>'개인정보 및 신체계측 입력'!E2</f>
        <v>162.4</v>
      </c>
      <c r="L12" s="129"/>
      <c r="M12" s="122">
        <f>'개인정보 및 신체계측 입력'!G2</f>
        <v>69.099999999999994</v>
      </c>
      <c r="N12" s="123"/>
      <c r="O12" s="118" t="s">
        <v>270</v>
      </c>
      <c r="P12" s="112"/>
      <c r="Q12" s="115">
        <f>'개인정보 및 신체계측 입력'!I2</f>
        <v>26.2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주혜진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61.62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17.152000000000001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21.228000000000002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14.9</v>
      </c>
      <c r="L72" s="36" t="s">
        <v>52</v>
      </c>
      <c r="M72" s="36">
        <f>ROUND('DRIs DATA'!K8,1)</f>
        <v>2.4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77.56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235.02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149.66999999999999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195.92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70.98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375.76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244.06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2100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2022-01-13T01:57:08Z</dcterms:modified>
</cp:coreProperties>
</file>