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<sst xmlns="http://schemas.openxmlformats.org/spreadsheetml/2006/main" count="692" uniqueCount="338">
  <si>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</si>
  <si>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</si>
  <si>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</si>
  <si>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</si>
  <si>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</si>
  <si>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</si>
  <si>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</si>
  <si>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</si>
  <si>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</si>
  <si>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</si>
  <si>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</si>
  <si>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</si>
  <si>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</si>
  <si>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</si>
  <si>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</si>
  <si>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</si>
  <si>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</si>
  <si>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</si>
  <si>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</si>
  <si>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</si>
  <si>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</si>
  <si>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</si>
  <si>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</si>
  <si>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</si>
  <si>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</si>
  <si>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</si>
  <si>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</si>
  <si>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</si>
  <si>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</si>
  <si>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</si>
  <si>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</si>
  <si>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</si>
  <si>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</si>
  <si>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</si>
  <si>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</si>
  <si>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</si>
  <si>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</si>
  <si>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</si>
  <si>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</si>
  <si>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</si>
  <si>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</si>
  <si>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</si>
  <si>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</si>
  <si>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</si>
  <si>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</si>
  <si>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</si>
  <si>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</si>
  <si>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</si>
  <si>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</si>
  <si>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</si>
  <si>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</si>
  <si>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</si>
  <si>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</si>
  <si>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</si>
  <si>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</si>
  <si>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</si>
  <si>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</si>
  <si>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</si>
  <si>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</si>
  <si>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</si>
  <si>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</si>
  <si>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</si>
  <si>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</si>
  <si>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</si>
  <si>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</si>
  <si>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</si>
  <si>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</si>
  <si>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</si>
  <si>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</si>
  <si>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</si>
  <si>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</si>
  <si>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</si>
  <si>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</si>
  <si>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</si>
  <si>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</si>
  <si>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</si>
  <si>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</si>
  <si>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</si>
  <si>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</si>
  <si>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</si>
  <si>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</si>
  <si>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</si>
  <si>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</si>
  <si>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</si>
  <si>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</si>
  <si>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</si>
  <si>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</si>
  <si>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</si>
  <si>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</si>
  <si>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</si>
  <si>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</si>
  <si>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</si>
  <si>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</si>
  <si>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</si>
  <si>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</si>
  <si>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</si>
  <si>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</si>
  <si>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</si>
  <si>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</si>
  <si>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</si>
  <si>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</si>
  <si>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</si>
  <si>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</si>
  <si>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</si>
  <si>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</si>
  <si>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</si>
  <si>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</si>
  <si>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</si>
  <si>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</si>
  <si>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</si>
  <si>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</si>
  <si>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</si>
  <si>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</si>
  <si>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</si>
  <si>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</si>
  <si>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</si>
  <si>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</si>
  <si>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</si>
  <si>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</si>
  <si>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</si>
  <si>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</si>
  <si>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</si>
  <si>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</si>
  <si>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</si>
  <si>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</si>
  <si>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</si>
  <si>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</si>
  <si>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</si>
  <si>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</si>
  <si>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</si>
  <si>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</si>
  <si>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</si>
  <si>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</si>
  <si>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</si>
  <si>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</si>
  <si>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</si>
  <si>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</si>
  <si>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</si>
  <si>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</si>
  <si>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</si>
  <si>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</si>
  <si>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</si>
  <si>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</si>
  <si>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</si>
  <si>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</si>
  <si>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</si>
  <si>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</si>
  <si>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</si>
  <si>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</si>
  <si>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</si>
  <si>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</si>
  <si>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</si>
  <si>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</si>
  <si>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</si>
  <si>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</si>
  <si>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</si>
  <si>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</si>
  <si>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</si>
  <si>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</si>
  <si>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</si>
  <si>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</si>
  <si>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</si>
  <si>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</si>
  <si>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</si>
  <si>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</si>
  <si>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</si>
  <si>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</si>
  <si>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</si>
  <si>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</si>
  <si>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</si>
  <si>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</si>
  <si>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</si>
  <si>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</si>
  <si>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</si>
  <si>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</si>
  <si>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</si>
  <si>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</si>
  <si>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</si>
  <si>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</si>
  <si>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</si>
  <si>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</si>
  <si>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</si>
  <si>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</si>
  <si>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</si>
  <si>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</si>
  <si>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</si>
  <si>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</si>
  <si>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</si>
  <si>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</si>
  <si>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</si>
  <si>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</si>
  <si>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</si>
  <si>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</si>
  <si>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</si>
  <si>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</si>
  <si>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</si>
  <si>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</si>
  <si>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</si>
  <si>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</si>
  <si>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</si>
  <si>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</si>
  <si>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</si>
  <si>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</si>
  <si>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</si>
  <si>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</si>
  <si>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</si>
  <si>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</si>
  <si>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</si>
  <si>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</si>
  <si>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</si>
  <si>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</si>
  <si>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</si>
  <si>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</si>
  <si>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</si>
  <si>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</si>
  <si>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</si>
  <si>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</si>
  <si>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</si>
  <si>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</si>
  <si>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</si>
  <si>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</si>
  <si>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</si>
  <si>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</si>
  <si>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</si>
  <si>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</si>
  <si>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</si>
  <si>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</si>
  <si>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</si>
  <si>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</si>
  <si>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</si>
  <si>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</si>
  <si>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</si>
  <si>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</si>
  <si>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</si>
  <si>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</si>
  <si>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</si>
  <si>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</si>
  <si>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</si>
  <si>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</si>
  <si>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</si>
  <si>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</si>
  <si>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</si>
  <si>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</si>
  <si>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</si>
  <si>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</si>
  <si>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</si>
  <si>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</si>
  <si>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</si>
  <si>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</si>
  <si>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</si>
  <si>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</si>
  <si>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</si>
  <si>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</si>
  <si>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</si>
  <si>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</si>
  <si>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</si>
  <si>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</si>
  <si>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</si>
  <si>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</si>
  <si>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</si>
  <si>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</si>
  <si>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</si>
  <si>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</si>
  <si>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</si>
  <si>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</si>
  <si>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</si>
  <si>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</si>
  <si>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</si>
  <si>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</si>
  <si>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</si>
  <si>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</si>
  <si>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</si>
  <si>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</si>
  <si>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</si>
  <si>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</si>
  <si>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</si>
  <si>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</si>
  <si>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</si>
  <si>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</si>
  <si>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</si>
  <si>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</si>
  <si>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</si>
  <si>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</si>
  <si>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</si>
  <si>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</si>
  <si>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</si>
  <si>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</si>
  <si>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정보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</si>
  <si>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</si>
  <si>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</si>
  <si>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</si>
  <si>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엽산</t>
    <phoneticPr fontId="1" type="noConversion"/>
  </si>
  <si>
    <t>크롬</t>
    <phoneticPr fontId="1" type="noConversion"/>
  </si>
  <si>
    <t>n-3불포화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</si>
  <si>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</si>
  <si>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</si>
  <si>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</si>
  <si>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</si>
  <si>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</si>
  <si>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</si>
  <si>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</si>
  <si>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</si>
  <si>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</si>
  <si>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</si>
  <si>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</si>
  <si>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</si>
  <si>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</si>
  <si>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</si>
  <si>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</si>
  <si>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</si>
  <si>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</si>
  <si>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</si>
  <si>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마그네슘</t>
    <phoneticPr fontId="1" type="noConversion"/>
  </si>
  <si>
    <t>미량 무기질</t>
    <phoneticPr fontId="1" type="noConversion"/>
  </si>
  <si>
    <t>구리(ug/일)</t>
    <phoneticPr fontId="1" type="noConversion"/>
  </si>
  <si>
    <t>F</t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</si>
  <si>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</si>
  <si>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</si>
  <si>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</si>
  <si>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</si>
  <si>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</si>
  <si>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</si>
  <si>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충분섭취량</t>
    <phoneticPr fontId="1" type="noConversion"/>
  </si>
  <si>
    <t>식이섬유(g/일)</t>
    <phoneticPr fontId="1" type="noConversion"/>
  </si>
  <si>
    <t>섭취비율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</si>
  <si>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</si>
  <si>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</si>
  <si>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</si>
  <si>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판토텐산</t>
    <phoneticPr fontId="1" type="noConversion"/>
  </si>
  <si>
    <t>나트륨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</si>
  <si>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</si>
  <si>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</si>
  <si>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</si>
  <si>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</si>
  <si>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조경자, ID : H1310183)</t>
  </si>
  <si>
    <t>2022년 01월 26일 15:07:06</t>
  </si>
  <si>
    <t>H1310183</t>
  </si>
  <si>
    <t>조경자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</si>
</sst>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67.291529999999995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647024"/>
        <c:axId val="575647808"/>
      </c:barChart>
      <c:catAx>
        <c:axId val="57564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647808"/>
        <c:crosses val="autoZero"/>
        <c:auto val="1"/>
        <c:lblAlgn val="ctr"/>
        <c:lblOffset val="100"/>
        <c:noMultiLvlLbl val="0"/>
      </c:catAx>
      <c:valAx>
        <c:axId val="575647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64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3.1295202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3120"/>
        <c:axId val="577353904"/>
      </c:barChart>
      <c:catAx>
        <c:axId val="57735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3904"/>
        <c:crosses val="autoZero"/>
        <c:auto val="1"/>
        <c:lblAlgn val="ctr"/>
        <c:lblOffset val="100"/>
        <c:noMultiLvlLbl val="0"/>
      </c:catAx>
      <c:valAx>
        <c:axId val="5773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0.89474255000000003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5472"/>
        <c:axId val="577356256"/>
      </c:barChart>
      <c:catAx>
        <c:axId val="57735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6256"/>
        <c:crosses val="autoZero"/>
        <c:auto val="1"/>
        <c:lblAlgn val="ctr"/>
        <c:lblOffset val="100"/>
        <c:noMultiLvlLbl val="0"/>
      </c:catAx>
      <c:valAx>
        <c:axId val="57735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1086.2656999999999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7040"/>
        <c:axId val="577357824"/>
      </c:barChart>
      <c:catAx>
        <c:axId val="57735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7824"/>
        <c:crosses val="autoZero"/>
        <c:auto val="1"/>
        <c:lblAlgn val="ctr"/>
        <c:lblOffset val="100"/>
        <c:noMultiLvlLbl val="0"/>
      </c:catAx>
      <c:valAx>
        <c:axId val="577357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2959.4937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9784"/>
        <c:axId val="577360176"/>
      </c:barChart>
      <c:catAx>
        <c:axId val="57735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0176"/>
        <c:crosses val="autoZero"/>
        <c:auto val="1"/>
        <c:lblAlgn val="ctr"/>
        <c:lblOffset val="100"/>
        <c:noMultiLvlLbl val="0"/>
      </c:catAx>
      <c:valAx>
        <c:axId val="57736017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137.10929999999999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2136"/>
        <c:axId val="577364880"/>
      </c:barChart>
      <c:catAx>
        <c:axId val="57736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4880"/>
        <c:crosses val="autoZero"/>
        <c:auto val="1"/>
        <c:lblAlgn val="ctr"/>
        <c:lblOffset val="100"/>
        <c:noMultiLvlLbl val="0"/>
      </c:catAx>
      <c:valAx>
        <c:axId val="577364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110.44665999999999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1744"/>
        <c:axId val="577362528"/>
      </c:barChart>
      <c:catAx>
        <c:axId val="577361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2528"/>
        <c:crosses val="autoZero"/>
        <c:auto val="1"/>
        <c:lblAlgn val="ctr"/>
        <c:lblOffset val="100"/>
        <c:noMultiLvlLbl val="0"/>
      </c:catAx>
      <c:valAx>
        <c:axId val="57736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1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10.332051999999999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2920"/>
        <c:axId val="577363312"/>
      </c:barChart>
      <c:catAx>
        <c:axId val="577362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3312"/>
        <c:crosses val="autoZero"/>
        <c:auto val="1"/>
        <c:lblAlgn val="ctr"/>
        <c:lblOffset val="100"/>
        <c:noMultiLvlLbl val="0"/>
      </c:catAx>
      <c:valAx>
        <c:axId val="57736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2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701.07410000000004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89280"/>
        <c:axId val="635997904"/>
      </c:barChart>
      <c:catAx>
        <c:axId val="63598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7904"/>
        <c:crosses val="autoZero"/>
        <c:auto val="1"/>
        <c:lblAlgn val="ctr"/>
        <c:lblOffset val="100"/>
        <c:noMultiLvlLbl val="0"/>
      </c:catAx>
      <c:valAx>
        <c:axId val="635997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8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6.4335484E-3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6728"/>
        <c:axId val="635994376"/>
      </c:barChart>
      <c:catAx>
        <c:axId val="63599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4376"/>
        <c:crosses val="autoZero"/>
        <c:auto val="1"/>
        <c:lblAlgn val="ctr"/>
        <c:lblOffset val="100"/>
        <c:noMultiLvlLbl val="0"/>
      </c:catAx>
      <c:valAx>
        <c:axId val="635994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2.9265862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8688"/>
        <c:axId val="635999472"/>
      </c:barChart>
      <c:catAx>
        <c:axId val="63599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9472"/>
        <c:crosses val="autoZero"/>
        <c:auto val="1"/>
        <c:lblAlgn val="ctr"/>
        <c:lblOffset val="100"/>
        <c:noMultiLvlLbl val="0"/>
      </c:catAx>
      <c:valAx>
        <c:axId val="63599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27.576827999999999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5649376"/>
        <c:axId val="575649768"/>
      </c:barChart>
      <c:catAx>
        <c:axId val="5756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5649768"/>
        <c:crosses val="autoZero"/>
        <c:auto val="1"/>
        <c:lblAlgn val="ctr"/>
        <c:lblOffset val="100"/>
        <c:noMultiLvlLbl val="0"/>
      </c:catAx>
      <c:valAx>
        <c:axId val="575649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564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147.96906999999999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7512"/>
        <c:axId val="635998296"/>
      </c:barChart>
      <c:catAx>
        <c:axId val="635997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8296"/>
        <c:crosses val="autoZero"/>
        <c:auto val="1"/>
        <c:lblAlgn val="ctr"/>
        <c:lblOffset val="100"/>
        <c:noMultiLvlLbl val="0"/>
      </c:catAx>
      <c:valAx>
        <c:axId val="635998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88.585655000000003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9080"/>
        <c:axId val="635992024"/>
      </c:barChart>
      <c:catAx>
        <c:axId val="635999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2024"/>
        <c:crosses val="autoZero"/>
        <c:auto val="1"/>
        <c:lblAlgn val="ctr"/>
        <c:lblOffset val="100"/>
        <c:noMultiLvlLbl val="0"/>
      </c:catAx>
      <c:valAx>
        <c:axId val="635992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16.155999999999999</c:v>
                </c:pt>
                <c:pt idx="1">
                  <c:v>20.856999999999999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6000256"/>
        <c:axId val="635990064"/>
      </c:barChart>
      <c:catAx>
        <c:axId val="6360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0064"/>
        <c:crosses val="autoZero"/>
        <c:auto val="1"/>
        <c:lblAlgn val="ctr"/>
        <c:lblOffset val="100"/>
        <c:noMultiLvlLbl val="0"/>
      </c:catAx>
      <c:valAx>
        <c:axId val="63599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15.196826</c:v>
                </c:pt>
                <c:pt idx="1">
                  <c:v>19.017659999999999</c:v>
                </c:pt>
                <c:pt idx="2">
                  <c:v>19.276356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715.43024000000003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3984"/>
        <c:axId val="636001040"/>
      </c:barChart>
      <c:catAx>
        <c:axId val="63599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040"/>
        <c:crosses val="autoZero"/>
        <c:auto val="1"/>
        <c:lblAlgn val="ctr"/>
        <c:lblOffset val="100"/>
        <c:noMultiLvlLbl val="0"/>
      </c:catAx>
      <c:valAx>
        <c:axId val="636001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26.410805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0456"/>
        <c:axId val="636001432"/>
      </c:barChart>
      <c:catAx>
        <c:axId val="63599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432"/>
        <c:crosses val="autoZero"/>
        <c:auto val="1"/>
        <c:lblAlgn val="ctr"/>
        <c:lblOffset val="100"/>
        <c:noMultiLvlLbl val="0"/>
      </c:catAx>
      <c:valAx>
        <c:axId val="63600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63.49</c:v>
                </c:pt>
                <c:pt idx="1">
                  <c:v>14.108000000000001</c:v>
                </c:pt>
                <c:pt idx="2">
                  <c:v>22.402999999999999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35991240"/>
        <c:axId val="635991632"/>
      </c:barChart>
      <c:catAx>
        <c:axId val="63599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1632"/>
        <c:crosses val="autoZero"/>
        <c:auto val="1"/>
        <c:lblAlgn val="ctr"/>
        <c:lblOffset val="100"/>
        <c:noMultiLvlLbl val="0"/>
      </c:catAx>
      <c:valAx>
        <c:axId val="635991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1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1412.8462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5552"/>
        <c:axId val="635994768"/>
      </c:barChart>
      <c:catAx>
        <c:axId val="6359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5994768"/>
        <c:crosses val="autoZero"/>
        <c:auto val="1"/>
        <c:lblAlgn val="ctr"/>
        <c:lblOffset val="100"/>
        <c:noMultiLvlLbl val="0"/>
      </c:catAx>
      <c:valAx>
        <c:axId val="635994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5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151.05832000000001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5996336"/>
        <c:axId val="636002608"/>
      </c:barChart>
      <c:catAx>
        <c:axId val="63599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2608"/>
        <c:crosses val="autoZero"/>
        <c:auto val="1"/>
        <c:lblAlgn val="ctr"/>
        <c:lblOffset val="100"/>
        <c:noMultiLvlLbl val="0"/>
      </c:catAx>
      <c:valAx>
        <c:axId val="636002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599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496.42779999999999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3000"/>
        <c:axId val="636004568"/>
      </c:barChart>
      <c:catAx>
        <c:axId val="63600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4568"/>
        <c:crosses val="autoZero"/>
        <c:auto val="1"/>
        <c:lblAlgn val="ctr"/>
        <c:lblOffset val="100"/>
        <c:noMultiLvlLbl val="0"/>
      </c:catAx>
      <c:valAx>
        <c:axId val="63600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4.7593063999999998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685312"/>
        <c:axId val="577360960"/>
      </c:barChart>
      <c:catAx>
        <c:axId val="265685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60960"/>
        <c:crosses val="autoZero"/>
        <c:auto val="1"/>
        <c:lblAlgn val="ctr"/>
        <c:lblOffset val="100"/>
        <c:noMultiLvlLbl val="0"/>
      </c:catAx>
      <c:valAx>
        <c:axId val="57736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685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7886.6864999999998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4960"/>
        <c:axId val="636001824"/>
      </c:barChart>
      <c:catAx>
        <c:axId val="63600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6001824"/>
        <c:crosses val="autoZero"/>
        <c:auto val="1"/>
        <c:lblAlgn val="ctr"/>
        <c:lblOffset val="100"/>
        <c:noMultiLvlLbl val="0"/>
      </c:catAx>
      <c:valAx>
        <c:axId val="63600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14.619450000000001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6004176"/>
        <c:axId val="637715304"/>
      </c:barChart>
      <c:catAx>
        <c:axId val="63600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15304"/>
        <c:crosses val="autoZero"/>
        <c:auto val="1"/>
        <c:lblAlgn val="ctr"/>
        <c:lblOffset val="100"/>
        <c:noMultiLvlLbl val="0"/>
      </c:catAx>
      <c:valAx>
        <c:axId val="637715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600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2.4151726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7716088"/>
        <c:axId val="637723144"/>
      </c:barChart>
      <c:catAx>
        <c:axId val="63771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7723144"/>
        <c:crosses val="autoZero"/>
        <c:auto val="1"/>
        <c:lblAlgn val="ctr"/>
        <c:lblOffset val="100"/>
        <c:noMultiLvlLbl val="0"/>
      </c:catAx>
      <c:valAx>
        <c:axId val="637723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771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330.93459999999999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49200"/>
        <c:axId val="577355864"/>
      </c:barChart>
      <c:catAx>
        <c:axId val="57734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5864"/>
        <c:crosses val="autoZero"/>
        <c:auto val="1"/>
        <c:lblAlgn val="ctr"/>
        <c:lblOffset val="100"/>
        <c:noMultiLvlLbl val="0"/>
      </c:catAx>
      <c:valAx>
        <c:axId val="577355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4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1.8558047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8216"/>
        <c:axId val="577354688"/>
      </c:barChart>
      <c:catAx>
        <c:axId val="577358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4688"/>
        <c:crosses val="autoZero"/>
        <c:auto val="1"/>
        <c:lblAlgn val="ctr"/>
        <c:lblOffset val="100"/>
        <c:noMultiLvlLbl val="0"/>
      </c:catAx>
      <c:valAx>
        <c:axId val="57735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8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13.853145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61352"/>
        <c:axId val="577349984"/>
      </c:barChart>
      <c:catAx>
        <c:axId val="57736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49984"/>
        <c:crosses val="autoZero"/>
        <c:auto val="1"/>
        <c:lblAlgn val="ctr"/>
        <c:lblOffset val="100"/>
        <c:noMultiLvlLbl val="0"/>
      </c:catAx>
      <c:valAx>
        <c:axId val="577349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6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2.4151726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2336"/>
        <c:axId val="577355080"/>
      </c:barChart>
      <c:catAx>
        <c:axId val="5773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5080"/>
        <c:crosses val="autoZero"/>
        <c:auto val="1"/>
        <c:lblAlgn val="ctr"/>
        <c:lblOffset val="100"/>
        <c:noMultiLvlLbl val="0"/>
      </c:catAx>
      <c:valAx>
        <c:axId val="577355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724.09349999999995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1944"/>
        <c:axId val="577358608"/>
      </c:barChart>
      <c:catAx>
        <c:axId val="5773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8608"/>
        <c:crosses val="autoZero"/>
        <c:auto val="1"/>
        <c:lblAlgn val="ctr"/>
        <c:lblOffset val="100"/>
        <c:noMultiLvlLbl val="0"/>
      </c:catAx>
      <c:valAx>
        <c:axId val="57735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7.2431625999999998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7351552"/>
        <c:axId val="577357432"/>
      </c:barChart>
      <c:catAx>
        <c:axId val="57735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7357432"/>
        <c:crosses val="autoZero"/>
        <c:auto val="1"/>
        <c:lblAlgn val="ctr"/>
        <c:lblOffset val="100"/>
        <c:noMultiLvlLbl val="0"/>
      </c:catAx>
      <c:valAx>
        <c:axId val="577357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735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조경자, ID : H1310183)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26일 15:07:06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1412.8462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67.291529999999995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27.576827999999999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63.49</v>
      </c>
      <c r="G8" s="59">
        <f>'DRIs DATA 입력'!G8</f>
        <v>14.108000000000001</v>
      </c>
      <c r="H8" s="59">
        <f>'DRIs DATA 입력'!H8</f>
        <v>22.402999999999999</v>
      </c>
      <c r="I8" s="46"/>
      <c r="J8" s="59" t="s">
        <v>215</v>
      </c>
      <c r="K8" s="59">
        <f>'DRIs DATA 입력'!K8</f>
        <v>16.155999999999999</v>
      </c>
      <c r="L8" s="59">
        <f>'DRIs DATA 입력'!L8</f>
        <v>20.856999999999999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715.43024000000003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26.410805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4.7593063999999998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330.93459999999999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151.05832000000001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1.8590758999999999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1.8558047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13.853145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2.4151726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724.09349999999995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7.2431625999999998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3.1295202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0.89474255000000003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496.42779999999999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1086.2656999999999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7886.6864999999998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2959.4937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137.10929999999999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110.44665999999999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14.619450000000001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10.332051999999999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701.07410000000004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6.4335484E-3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2.9265862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147.96906999999999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88.585655000000003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287</v>
      </c>
      <c r="B1" s="61" t="s">
        <v>334</v>
      </c>
      <c r="G1" s="62" t="s">
        <v>298</v>
      </c>
      <c r="H1" s="61" t="s">
        <v>335</v>
      </c>
    </row>
    <row r="3" spans="1:27" x14ac:dyDescent="0.3">
      <c r="A3" s="71" t="s">
        <v>316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317</v>
      </c>
      <c r="F4" s="67"/>
      <c r="G4" s="67"/>
      <c r="H4" s="68"/>
      <c r="J4" s="66" t="s">
        <v>299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318</v>
      </c>
      <c r="V4" s="69"/>
      <c r="W4" s="69"/>
      <c r="X4" s="69"/>
      <c r="Y4" s="69"/>
      <c r="Z4" s="69"/>
    </row>
    <row r="5" spans="1:27" x14ac:dyDescent="0.3">
      <c r="A5" s="65"/>
      <c r="B5" s="65" t="s">
        <v>300</v>
      </c>
      <c r="C5" s="65" t="s">
        <v>319</v>
      </c>
      <c r="E5" s="65"/>
      <c r="F5" s="65" t="s">
        <v>49</v>
      </c>
      <c r="G5" s="65" t="s">
        <v>320</v>
      </c>
      <c r="H5" s="65" t="s">
        <v>45</v>
      </c>
      <c r="J5" s="65"/>
      <c r="K5" s="65" t="s">
        <v>293</v>
      </c>
      <c r="L5" s="65" t="s">
        <v>321</v>
      </c>
      <c r="N5" s="65"/>
      <c r="O5" s="65" t="s">
        <v>301</v>
      </c>
      <c r="P5" s="65" t="s">
        <v>277</v>
      </c>
      <c r="Q5" s="65" t="s">
        <v>322</v>
      </c>
      <c r="R5" s="65" t="s">
        <v>288</v>
      </c>
      <c r="S5" s="65" t="s">
        <v>319</v>
      </c>
      <c r="U5" s="65"/>
      <c r="V5" s="65" t="s">
        <v>301</v>
      </c>
      <c r="W5" s="65" t="s">
        <v>277</v>
      </c>
      <c r="X5" s="65" t="s">
        <v>322</v>
      </c>
      <c r="Y5" s="65" t="s">
        <v>288</v>
      </c>
      <c r="Z5" s="65" t="s">
        <v>319</v>
      </c>
    </row>
    <row r="6" spans="1:27" x14ac:dyDescent="0.3">
      <c r="A6" s="65" t="s">
        <v>278</v>
      </c>
      <c r="B6" s="65">
        <v>1600</v>
      </c>
      <c r="C6" s="65">
        <v>1412.8462</v>
      </c>
      <c r="E6" s="65" t="s">
        <v>309</v>
      </c>
      <c r="F6" s="65">
        <v>55</v>
      </c>
      <c r="G6" s="65">
        <v>15</v>
      </c>
      <c r="H6" s="65">
        <v>7</v>
      </c>
      <c r="J6" s="65" t="s">
        <v>309</v>
      </c>
      <c r="K6" s="65">
        <v>0.1</v>
      </c>
      <c r="L6" s="65">
        <v>4</v>
      </c>
      <c r="N6" s="65" t="s">
        <v>310</v>
      </c>
      <c r="O6" s="65">
        <v>40</v>
      </c>
      <c r="P6" s="65">
        <v>45</v>
      </c>
      <c r="Q6" s="65">
        <v>0</v>
      </c>
      <c r="R6" s="65">
        <v>0</v>
      </c>
      <c r="S6" s="65">
        <v>67.291529999999995</v>
      </c>
      <c r="U6" s="65" t="s">
        <v>323</v>
      </c>
      <c r="V6" s="65">
        <v>0</v>
      </c>
      <c r="W6" s="65">
        <v>0</v>
      </c>
      <c r="X6" s="65">
        <v>20</v>
      </c>
      <c r="Y6" s="65">
        <v>0</v>
      </c>
      <c r="Z6" s="65">
        <v>27.576827999999999</v>
      </c>
    </row>
    <row r="7" spans="1:27" x14ac:dyDescent="0.3">
      <c r="E7" s="65" t="s">
        <v>282</v>
      </c>
      <c r="F7" s="65">
        <v>65</v>
      </c>
      <c r="G7" s="65">
        <v>30</v>
      </c>
      <c r="H7" s="65">
        <v>20</v>
      </c>
      <c r="J7" s="65" t="s">
        <v>282</v>
      </c>
      <c r="K7" s="65">
        <v>1</v>
      </c>
      <c r="L7" s="65">
        <v>10</v>
      </c>
    </row>
    <row r="8" spans="1:27" x14ac:dyDescent="0.3">
      <c r="E8" s="65" t="s">
        <v>324</v>
      </c>
      <c r="F8" s="65">
        <v>63.49</v>
      </c>
      <c r="G8" s="65">
        <v>14.108000000000001</v>
      </c>
      <c r="H8" s="65">
        <v>22.402999999999999</v>
      </c>
      <c r="J8" s="65" t="s">
        <v>324</v>
      </c>
      <c r="K8" s="65">
        <v>16.155999999999999</v>
      </c>
      <c r="L8" s="65">
        <v>20.856999999999999</v>
      </c>
    </row>
    <row r="13" spans="1:27" x14ac:dyDescent="0.3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283</v>
      </c>
      <c r="B14" s="69"/>
      <c r="C14" s="69"/>
      <c r="D14" s="69"/>
      <c r="E14" s="69"/>
      <c r="F14" s="69"/>
      <c r="H14" s="69" t="s">
        <v>284</v>
      </c>
      <c r="I14" s="69"/>
      <c r="J14" s="69"/>
      <c r="K14" s="69"/>
      <c r="L14" s="69"/>
      <c r="M14" s="69"/>
      <c r="O14" s="69" t="s">
        <v>279</v>
      </c>
      <c r="P14" s="69"/>
      <c r="Q14" s="69"/>
      <c r="R14" s="69"/>
      <c r="S14" s="69"/>
      <c r="T14" s="69"/>
      <c r="V14" s="69" t="s">
        <v>325</v>
      </c>
      <c r="W14" s="69"/>
      <c r="X14" s="69"/>
      <c r="Y14" s="69"/>
      <c r="Z14" s="69"/>
      <c r="AA14" s="69"/>
    </row>
    <row r="15" spans="1:27" x14ac:dyDescent="0.3">
      <c r="A15" s="65"/>
      <c r="B15" s="65" t="s">
        <v>301</v>
      </c>
      <c r="C15" s="65" t="s">
        <v>277</v>
      </c>
      <c r="D15" s="65" t="s">
        <v>322</v>
      </c>
      <c r="E15" s="65" t="s">
        <v>288</v>
      </c>
      <c r="F15" s="65" t="s">
        <v>319</v>
      </c>
      <c r="H15" s="65"/>
      <c r="I15" s="65" t="s">
        <v>301</v>
      </c>
      <c r="J15" s="65" t="s">
        <v>277</v>
      </c>
      <c r="K15" s="65" t="s">
        <v>322</v>
      </c>
      <c r="L15" s="65" t="s">
        <v>288</v>
      </c>
      <c r="M15" s="65" t="s">
        <v>319</v>
      </c>
      <c r="O15" s="65"/>
      <c r="P15" s="65" t="s">
        <v>301</v>
      </c>
      <c r="Q15" s="65" t="s">
        <v>277</v>
      </c>
      <c r="R15" s="65" t="s">
        <v>322</v>
      </c>
      <c r="S15" s="65" t="s">
        <v>288</v>
      </c>
      <c r="T15" s="65" t="s">
        <v>319</v>
      </c>
      <c r="V15" s="65"/>
      <c r="W15" s="65" t="s">
        <v>301</v>
      </c>
      <c r="X15" s="65" t="s">
        <v>277</v>
      </c>
      <c r="Y15" s="65" t="s">
        <v>322</v>
      </c>
      <c r="Z15" s="65" t="s">
        <v>288</v>
      </c>
      <c r="AA15" s="65" t="s">
        <v>319</v>
      </c>
    </row>
    <row r="16" spans="1:27" x14ac:dyDescent="0.3">
      <c r="A16" s="65" t="s">
        <v>290</v>
      </c>
      <c r="B16" s="65">
        <v>410</v>
      </c>
      <c r="C16" s="65">
        <v>550</v>
      </c>
      <c r="D16" s="65">
        <v>0</v>
      </c>
      <c r="E16" s="65">
        <v>3000</v>
      </c>
      <c r="F16" s="65">
        <v>715.43024000000003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26.410805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4.7593063999999998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330.93459999999999</v>
      </c>
    </row>
    <row r="23" spans="1:62" x14ac:dyDescent="0.3">
      <c r="A23" s="70" t="s">
        <v>326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327</v>
      </c>
      <c r="B24" s="69"/>
      <c r="C24" s="69"/>
      <c r="D24" s="69"/>
      <c r="E24" s="69"/>
      <c r="F24" s="69"/>
      <c r="H24" s="69" t="s">
        <v>285</v>
      </c>
      <c r="I24" s="69"/>
      <c r="J24" s="69"/>
      <c r="K24" s="69"/>
      <c r="L24" s="69"/>
      <c r="M24" s="69"/>
      <c r="O24" s="69" t="s">
        <v>302</v>
      </c>
      <c r="P24" s="69"/>
      <c r="Q24" s="69"/>
      <c r="R24" s="69"/>
      <c r="S24" s="69"/>
      <c r="T24" s="69"/>
      <c r="V24" s="69" t="s">
        <v>311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291</v>
      </c>
      <c r="AK24" s="69"/>
      <c r="AL24" s="69"/>
      <c r="AM24" s="69"/>
      <c r="AN24" s="69"/>
      <c r="AO24" s="69"/>
      <c r="AQ24" s="69" t="s">
        <v>281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301</v>
      </c>
      <c r="C25" s="65" t="s">
        <v>277</v>
      </c>
      <c r="D25" s="65" t="s">
        <v>322</v>
      </c>
      <c r="E25" s="65" t="s">
        <v>288</v>
      </c>
      <c r="F25" s="65" t="s">
        <v>319</v>
      </c>
      <c r="H25" s="65"/>
      <c r="I25" s="65" t="s">
        <v>301</v>
      </c>
      <c r="J25" s="65" t="s">
        <v>277</v>
      </c>
      <c r="K25" s="65" t="s">
        <v>322</v>
      </c>
      <c r="L25" s="65" t="s">
        <v>288</v>
      </c>
      <c r="M25" s="65" t="s">
        <v>319</v>
      </c>
      <c r="O25" s="65"/>
      <c r="P25" s="65" t="s">
        <v>301</v>
      </c>
      <c r="Q25" s="65" t="s">
        <v>277</v>
      </c>
      <c r="R25" s="65" t="s">
        <v>322</v>
      </c>
      <c r="S25" s="65" t="s">
        <v>288</v>
      </c>
      <c r="T25" s="65" t="s">
        <v>319</v>
      </c>
      <c r="V25" s="65"/>
      <c r="W25" s="65" t="s">
        <v>301</v>
      </c>
      <c r="X25" s="65" t="s">
        <v>277</v>
      </c>
      <c r="Y25" s="65" t="s">
        <v>322</v>
      </c>
      <c r="Z25" s="65" t="s">
        <v>288</v>
      </c>
      <c r="AA25" s="65" t="s">
        <v>319</v>
      </c>
      <c r="AC25" s="65"/>
      <c r="AD25" s="65" t="s">
        <v>301</v>
      </c>
      <c r="AE25" s="65" t="s">
        <v>277</v>
      </c>
      <c r="AF25" s="65" t="s">
        <v>322</v>
      </c>
      <c r="AG25" s="65" t="s">
        <v>288</v>
      </c>
      <c r="AH25" s="65" t="s">
        <v>319</v>
      </c>
      <c r="AJ25" s="65"/>
      <c r="AK25" s="65" t="s">
        <v>301</v>
      </c>
      <c r="AL25" s="65" t="s">
        <v>277</v>
      </c>
      <c r="AM25" s="65" t="s">
        <v>322</v>
      </c>
      <c r="AN25" s="65" t="s">
        <v>288</v>
      </c>
      <c r="AO25" s="65" t="s">
        <v>319</v>
      </c>
      <c r="AQ25" s="65"/>
      <c r="AR25" s="65" t="s">
        <v>301</v>
      </c>
      <c r="AS25" s="65" t="s">
        <v>277</v>
      </c>
      <c r="AT25" s="65" t="s">
        <v>322</v>
      </c>
      <c r="AU25" s="65" t="s">
        <v>288</v>
      </c>
      <c r="AV25" s="65" t="s">
        <v>319</v>
      </c>
      <c r="AX25" s="65"/>
      <c r="AY25" s="65" t="s">
        <v>301</v>
      </c>
      <c r="AZ25" s="65" t="s">
        <v>277</v>
      </c>
      <c r="BA25" s="65" t="s">
        <v>322</v>
      </c>
      <c r="BB25" s="65" t="s">
        <v>288</v>
      </c>
      <c r="BC25" s="65" t="s">
        <v>319</v>
      </c>
      <c r="BE25" s="65"/>
      <c r="BF25" s="65" t="s">
        <v>301</v>
      </c>
      <c r="BG25" s="65" t="s">
        <v>277</v>
      </c>
      <c r="BH25" s="65" t="s">
        <v>322</v>
      </c>
      <c r="BI25" s="65" t="s">
        <v>288</v>
      </c>
      <c r="BJ25" s="65" t="s">
        <v>319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151.05832000000001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1.8590758999999999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1.8558047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13.853145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2.4151726</v>
      </c>
      <c r="AJ26" s="65" t="s">
        <v>294</v>
      </c>
      <c r="AK26" s="65">
        <v>320</v>
      </c>
      <c r="AL26" s="65">
        <v>400</v>
      </c>
      <c r="AM26" s="65">
        <v>0</v>
      </c>
      <c r="AN26" s="65">
        <v>1000</v>
      </c>
      <c r="AO26" s="65">
        <v>724.09349999999995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7.2431625999999998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3.1295202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0.89474255000000003</v>
      </c>
    </row>
    <row r="33" spans="1:68" x14ac:dyDescent="0.3">
      <c r="A33" s="70" t="s">
        <v>286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305</v>
      </c>
      <c r="I34" s="69"/>
      <c r="J34" s="69"/>
      <c r="K34" s="69"/>
      <c r="L34" s="69"/>
      <c r="M34" s="69"/>
      <c r="O34" s="69" t="s">
        <v>329</v>
      </c>
      <c r="P34" s="69"/>
      <c r="Q34" s="69"/>
      <c r="R34" s="69"/>
      <c r="S34" s="69"/>
      <c r="T34" s="69"/>
      <c r="V34" s="69" t="s">
        <v>295</v>
      </c>
      <c r="W34" s="69"/>
      <c r="X34" s="69"/>
      <c r="Y34" s="69"/>
      <c r="Z34" s="69"/>
      <c r="AA34" s="69"/>
      <c r="AC34" s="69" t="s">
        <v>296</v>
      </c>
      <c r="AD34" s="69"/>
      <c r="AE34" s="69"/>
      <c r="AF34" s="69"/>
      <c r="AG34" s="69"/>
      <c r="AH34" s="69"/>
      <c r="AJ34" s="69" t="s">
        <v>312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301</v>
      </c>
      <c r="C35" s="65" t="s">
        <v>277</v>
      </c>
      <c r="D35" s="65" t="s">
        <v>322</v>
      </c>
      <c r="E35" s="65" t="s">
        <v>288</v>
      </c>
      <c r="F35" s="65" t="s">
        <v>319</v>
      </c>
      <c r="H35" s="65"/>
      <c r="I35" s="65" t="s">
        <v>301</v>
      </c>
      <c r="J35" s="65" t="s">
        <v>277</v>
      </c>
      <c r="K35" s="65" t="s">
        <v>322</v>
      </c>
      <c r="L35" s="65" t="s">
        <v>288</v>
      </c>
      <c r="M35" s="65" t="s">
        <v>319</v>
      </c>
      <c r="O35" s="65"/>
      <c r="P35" s="65" t="s">
        <v>301</v>
      </c>
      <c r="Q35" s="65" t="s">
        <v>277</v>
      </c>
      <c r="R35" s="65" t="s">
        <v>322</v>
      </c>
      <c r="S35" s="65" t="s">
        <v>288</v>
      </c>
      <c r="T35" s="65" t="s">
        <v>319</v>
      </c>
      <c r="V35" s="65"/>
      <c r="W35" s="65" t="s">
        <v>301</v>
      </c>
      <c r="X35" s="65" t="s">
        <v>277</v>
      </c>
      <c r="Y35" s="65" t="s">
        <v>322</v>
      </c>
      <c r="Z35" s="65" t="s">
        <v>288</v>
      </c>
      <c r="AA35" s="65" t="s">
        <v>319</v>
      </c>
      <c r="AC35" s="65"/>
      <c r="AD35" s="65" t="s">
        <v>301</v>
      </c>
      <c r="AE35" s="65" t="s">
        <v>277</v>
      </c>
      <c r="AF35" s="65" t="s">
        <v>322</v>
      </c>
      <c r="AG35" s="65" t="s">
        <v>288</v>
      </c>
      <c r="AH35" s="65" t="s">
        <v>319</v>
      </c>
      <c r="AJ35" s="65"/>
      <c r="AK35" s="65" t="s">
        <v>301</v>
      </c>
      <c r="AL35" s="65" t="s">
        <v>277</v>
      </c>
      <c r="AM35" s="65" t="s">
        <v>322</v>
      </c>
      <c r="AN35" s="65" t="s">
        <v>288</v>
      </c>
      <c r="AO35" s="65" t="s">
        <v>319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496.42779999999999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1086.2656999999999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7886.6864999999998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2959.4937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137.10929999999999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110.44665999999999</v>
      </c>
    </row>
    <row r="43" spans="1:68" x14ac:dyDescent="0.3">
      <c r="A43" s="70" t="s">
        <v>313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297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306</v>
      </c>
      <c r="P44" s="69"/>
      <c r="Q44" s="69"/>
      <c r="R44" s="69"/>
      <c r="S44" s="69"/>
      <c r="T44" s="69"/>
      <c r="V44" s="69" t="s">
        <v>307</v>
      </c>
      <c r="W44" s="69"/>
      <c r="X44" s="69"/>
      <c r="Y44" s="69"/>
      <c r="Z44" s="69"/>
      <c r="AA44" s="69"/>
      <c r="AC44" s="69" t="s">
        <v>308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280</v>
      </c>
      <c r="AY44" s="69"/>
      <c r="AZ44" s="69"/>
      <c r="BA44" s="69"/>
      <c r="BB44" s="69"/>
      <c r="BC44" s="69"/>
      <c r="BE44" s="69" t="s">
        <v>292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301</v>
      </c>
      <c r="C45" s="65" t="s">
        <v>277</v>
      </c>
      <c r="D45" s="65" t="s">
        <v>322</v>
      </c>
      <c r="E45" s="65" t="s">
        <v>288</v>
      </c>
      <c r="F45" s="65" t="s">
        <v>319</v>
      </c>
      <c r="H45" s="65"/>
      <c r="I45" s="65" t="s">
        <v>301</v>
      </c>
      <c r="J45" s="65" t="s">
        <v>277</v>
      </c>
      <c r="K45" s="65" t="s">
        <v>322</v>
      </c>
      <c r="L45" s="65" t="s">
        <v>288</v>
      </c>
      <c r="M45" s="65" t="s">
        <v>319</v>
      </c>
      <c r="O45" s="65"/>
      <c r="P45" s="65" t="s">
        <v>301</v>
      </c>
      <c r="Q45" s="65" t="s">
        <v>277</v>
      </c>
      <c r="R45" s="65" t="s">
        <v>322</v>
      </c>
      <c r="S45" s="65" t="s">
        <v>288</v>
      </c>
      <c r="T45" s="65" t="s">
        <v>319</v>
      </c>
      <c r="V45" s="65"/>
      <c r="W45" s="65" t="s">
        <v>301</v>
      </c>
      <c r="X45" s="65" t="s">
        <v>277</v>
      </c>
      <c r="Y45" s="65" t="s">
        <v>322</v>
      </c>
      <c r="Z45" s="65" t="s">
        <v>288</v>
      </c>
      <c r="AA45" s="65" t="s">
        <v>319</v>
      </c>
      <c r="AC45" s="65"/>
      <c r="AD45" s="65" t="s">
        <v>301</v>
      </c>
      <c r="AE45" s="65" t="s">
        <v>277</v>
      </c>
      <c r="AF45" s="65" t="s">
        <v>322</v>
      </c>
      <c r="AG45" s="65" t="s">
        <v>288</v>
      </c>
      <c r="AH45" s="65" t="s">
        <v>319</v>
      </c>
      <c r="AJ45" s="65"/>
      <c r="AK45" s="65" t="s">
        <v>301</v>
      </c>
      <c r="AL45" s="65" t="s">
        <v>277</v>
      </c>
      <c r="AM45" s="65" t="s">
        <v>322</v>
      </c>
      <c r="AN45" s="65" t="s">
        <v>288</v>
      </c>
      <c r="AO45" s="65" t="s">
        <v>319</v>
      </c>
      <c r="AQ45" s="65"/>
      <c r="AR45" s="65" t="s">
        <v>301</v>
      </c>
      <c r="AS45" s="65" t="s">
        <v>277</v>
      </c>
      <c r="AT45" s="65" t="s">
        <v>322</v>
      </c>
      <c r="AU45" s="65" t="s">
        <v>288</v>
      </c>
      <c r="AV45" s="65" t="s">
        <v>319</v>
      </c>
      <c r="AX45" s="65"/>
      <c r="AY45" s="65" t="s">
        <v>301</v>
      </c>
      <c r="AZ45" s="65" t="s">
        <v>277</v>
      </c>
      <c r="BA45" s="65" t="s">
        <v>322</v>
      </c>
      <c r="BB45" s="65" t="s">
        <v>288</v>
      </c>
      <c r="BC45" s="65" t="s">
        <v>319</v>
      </c>
      <c r="BE45" s="65"/>
      <c r="BF45" s="65" t="s">
        <v>301</v>
      </c>
      <c r="BG45" s="65" t="s">
        <v>277</v>
      </c>
      <c r="BH45" s="65" t="s">
        <v>322</v>
      </c>
      <c r="BI45" s="65" t="s">
        <v>288</v>
      </c>
      <c r="BJ45" s="65" t="s">
        <v>319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14.619450000000001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10.332051999999999</v>
      </c>
      <c r="O46" s="65" t="s">
        <v>314</v>
      </c>
      <c r="P46" s="65">
        <v>600</v>
      </c>
      <c r="Q46" s="65">
        <v>800</v>
      </c>
      <c r="R46" s="65">
        <v>0</v>
      </c>
      <c r="S46" s="65">
        <v>10000</v>
      </c>
      <c r="T46" s="65">
        <v>701.07410000000004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6.4335484E-3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2.9265862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147.96906999999999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88.585655000000003</v>
      </c>
      <c r="AX46" s="65" t="s">
        <v>332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336</v>
      </c>
      <c r="B2" s="61" t="s">
        <v>337</v>
      </c>
      <c r="C2" s="61" t="s">
        <v>315</v>
      </c>
      <c r="D2" s="61">
        <v>65</v>
      </c>
      <c r="E2" s="61">
        <v>1412.8462</v>
      </c>
      <c r="F2" s="61">
        <v>190.70757</v>
      </c>
      <c r="G2" s="61">
        <v>42.375397</v>
      </c>
      <c r="H2" s="61">
        <v>19.928246000000001</v>
      </c>
      <c r="I2" s="61">
        <v>22.447151000000002</v>
      </c>
      <c r="J2" s="61">
        <v>67.291529999999995</v>
      </c>
      <c r="K2" s="61">
        <v>28.937477000000001</v>
      </c>
      <c r="L2" s="61">
        <v>38.354045999999997</v>
      </c>
      <c r="M2" s="61">
        <v>27.576827999999999</v>
      </c>
      <c r="N2" s="61">
        <v>3.0143876000000001</v>
      </c>
      <c r="O2" s="61">
        <v>17.063416</v>
      </c>
      <c r="P2" s="61">
        <v>770.81506000000002</v>
      </c>
      <c r="Q2" s="61">
        <v>30.942028000000001</v>
      </c>
      <c r="R2" s="61">
        <v>715.43024000000003</v>
      </c>
      <c r="S2" s="61">
        <v>151.76740000000001</v>
      </c>
      <c r="T2" s="61">
        <v>6763.9549999999999</v>
      </c>
      <c r="U2" s="61">
        <v>4.7593063999999998</v>
      </c>
      <c r="V2" s="61">
        <v>26.410805</v>
      </c>
      <c r="W2" s="61">
        <v>330.93459999999999</v>
      </c>
      <c r="X2" s="61">
        <v>151.05832000000001</v>
      </c>
      <c r="Y2" s="61">
        <v>1.8590758999999999</v>
      </c>
      <c r="Z2" s="61">
        <v>1.8558047</v>
      </c>
      <c r="AA2" s="61">
        <v>13.853145</v>
      </c>
      <c r="AB2" s="61">
        <v>2.4151726</v>
      </c>
      <c r="AC2" s="61">
        <v>724.09349999999995</v>
      </c>
      <c r="AD2" s="61">
        <v>7.2431625999999998</v>
      </c>
      <c r="AE2" s="61">
        <v>3.1295202</v>
      </c>
      <c r="AF2" s="61">
        <v>0.89474255000000003</v>
      </c>
      <c r="AG2" s="61">
        <v>496.42779999999999</v>
      </c>
      <c r="AH2" s="61">
        <v>291.03415000000001</v>
      </c>
      <c r="AI2" s="61">
        <v>205.39366000000001</v>
      </c>
      <c r="AJ2" s="61">
        <v>1086.2656999999999</v>
      </c>
      <c r="AK2" s="61">
        <v>7886.6864999999998</v>
      </c>
      <c r="AL2" s="61">
        <v>137.10929999999999</v>
      </c>
      <c r="AM2" s="61">
        <v>2959.4937</v>
      </c>
      <c r="AN2" s="61">
        <v>110.44665999999999</v>
      </c>
      <c r="AO2" s="61">
        <v>14.619450000000001</v>
      </c>
      <c r="AP2" s="61">
        <v>9.8465070000000008</v>
      </c>
      <c r="AQ2" s="61">
        <v>4.7729429999999997</v>
      </c>
      <c r="AR2" s="61">
        <v>10.332051999999999</v>
      </c>
      <c r="AS2" s="61">
        <v>701.07410000000004</v>
      </c>
      <c r="AT2" s="61">
        <v>6.4335484E-3</v>
      </c>
      <c r="AU2" s="61">
        <v>2.9265862</v>
      </c>
      <c r="AV2" s="61">
        <v>147.96906999999999</v>
      </c>
      <c r="AW2" s="61">
        <v>88.585655000000003</v>
      </c>
      <c r="AX2" s="61">
        <v>0.15880965999999999</v>
      </c>
      <c r="AY2" s="61">
        <v>1.0153426999999999</v>
      </c>
      <c r="AZ2" s="61">
        <v>544.84644000000003</v>
      </c>
      <c r="BA2" s="61">
        <v>53.493965000000003</v>
      </c>
      <c r="BB2" s="61">
        <v>15.196826</v>
      </c>
      <c r="BC2" s="61">
        <v>19.017659999999999</v>
      </c>
      <c r="BD2" s="61">
        <v>19.276356</v>
      </c>
      <c r="BE2" s="61">
        <v>1.2509102000000001</v>
      </c>
      <c r="BF2" s="61">
        <v>7.3300114000000001</v>
      </c>
      <c r="BG2" s="61">
        <v>6.9387240000000003E-3</v>
      </c>
      <c r="BH2" s="61">
        <v>8.5750879999999998E-3</v>
      </c>
      <c r="BI2" s="61">
        <v>6.0784113999999998E-3</v>
      </c>
      <c r="BJ2" s="61">
        <v>4.3128658E-2</v>
      </c>
      <c r="BK2" s="61">
        <v>5.3374800000000001E-4</v>
      </c>
      <c r="BL2" s="61">
        <v>0.39351445000000002</v>
      </c>
      <c r="BM2" s="61">
        <v>5.963654</v>
      </c>
      <c r="BN2" s="61">
        <v>1.6979675000000001</v>
      </c>
      <c r="BO2" s="61">
        <v>99.982730000000004</v>
      </c>
      <c r="BP2" s="61">
        <v>19.487576000000001</v>
      </c>
      <c r="BQ2" s="61">
        <v>33.239240000000002</v>
      </c>
      <c r="BR2" s="61">
        <v>127.62452999999999</v>
      </c>
      <c r="BS2" s="61">
        <v>30.316395</v>
      </c>
      <c r="BT2" s="61">
        <v>21.173649000000001</v>
      </c>
      <c r="BU2" s="61">
        <v>2.4065116999999999E-3</v>
      </c>
      <c r="BV2" s="61">
        <v>6.9243860000000004E-2</v>
      </c>
      <c r="BW2" s="61">
        <v>1.4171758000000001</v>
      </c>
      <c r="BX2" s="61">
        <v>1.9349320999999999</v>
      </c>
      <c r="BY2" s="61">
        <v>0.18905236</v>
      </c>
      <c r="BZ2" s="61">
        <v>1.0766927E-3</v>
      </c>
      <c r="CA2" s="61">
        <v>2.1122942</v>
      </c>
      <c r="CB2" s="61">
        <v>4.9098549999999998E-2</v>
      </c>
      <c r="CC2" s="61">
        <v>0.12495015</v>
      </c>
      <c r="CD2" s="61">
        <v>1.8452278</v>
      </c>
      <c r="CE2" s="61">
        <v>5.679236E-2</v>
      </c>
      <c r="CF2" s="61">
        <v>0.2924679</v>
      </c>
      <c r="CG2" s="61">
        <v>0</v>
      </c>
      <c r="CH2" s="61">
        <v>1.9610707000000002E-2</v>
      </c>
      <c r="CI2" s="61">
        <v>0</v>
      </c>
      <c r="CJ2" s="61">
        <v>4.0500429999999996</v>
      </c>
      <c r="CK2" s="61">
        <v>1.5364624E-2</v>
      </c>
      <c r="CL2" s="61">
        <v>0.89123019999999997</v>
      </c>
      <c r="CM2" s="61">
        <v>5.6671814999999999</v>
      </c>
      <c r="CN2" s="61">
        <v>2204.6046999999999</v>
      </c>
      <c r="CO2" s="61">
        <v>3905.1637999999998</v>
      </c>
      <c r="CP2" s="61">
        <v>2816.1408999999999</v>
      </c>
      <c r="CQ2" s="61">
        <v>848.29395</v>
      </c>
      <c r="CR2" s="61">
        <v>456.21483999999998</v>
      </c>
      <c r="CS2" s="61">
        <v>316.61149999999998</v>
      </c>
      <c r="CT2" s="61">
        <v>2266.4290000000001</v>
      </c>
      <c r="CU2" s="61">
        <v>1480.2029</v>
      </c>
      <c r="CV2" s="61">
        <v>941.57903999999996</v>
      </c>
      <c r="CW2" s="61">
        <v>1772.3860999999999</v>
      </c>
      <c r="CX2" s="61">
        <v>511.87150000000003</v>
      </c>
      <c r="CY2" s="61">
        <v>2624.5340000000001</v>
      </c>
      <c r="CZ2" s="61">
        <v>1450.7338999999999</v>
      </c>
      <c r="DA2" s="61">
        <v>3679.6682000000001</v>
      </c>
      <c r="DB2" s="61">
        <v>3206.643</v>
      </c>
      <c r="DC2" s="61">
        <v>5598.7470000000003</v>
      </c>
      <c r="DD2" s="61">
        <v>8435.1350000000002</v>
      </c>
      <c r="DE2" s="61">
        <v>2016.8613</v>
      </c>
      <c r="DF2" s="61">
        <v>3125.8980000000001</v>
      </c>
      <c r="DG2" s="61">
        <v>2065.5043999999998</v>
      </c>
      <c r="DH2" s="61">
        <v>93.531030000000001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53.493965000000003</v>
      </c>
      <c r="B6">
        <f>BB2</f>
        <v>15.196826</v>
      </c>
      <c r="C6">
        <f>BC2</f>
        <v>19.017659999999999</v>
      </c>
      <c r="D6">
        <f>BD2</f>
        <v>19.276356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20796</v>
      </c>
      <c r="C2" s="56">
        <f ca="1">YEAR(TODAY())-YEAR(B2)+IF(TODAY()&gt;=DATE(YEAR(TODAY()),MONTH(B2),DAY(B2)),0,-1)</f>
        <v>65</v>
      </c>
      <c r="E2" s="52">
        <v>153.19999999999999</v>
      </c>
      <c r="F2" s="53" t="s">
        <v>275</v>
      </c>
      <c r="G2" s="52">
        <v>66</v>
      </c>
      <c r="H2" s="51" t="s">
        <v>40</v>
      </c>
      <c r="I2" s="72">
        <f>ROUND(G3/E3^2,1)</f>
        <v>28.1</v>
      </c>
    </row>
    <row r="3" spans="1:9" x14ac:dyDescent="0.3">
      <c r="E3" s="51">
        <f>E2/100</f>
        <v>1.5319999999999998</v>
      </c>
      <c r="F3" s="51" t="s">
        <v>39</v>
      </c>
      <c r="G3" s="51">
        <f>G2</f>
        <v>66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44586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조경자, ID : H1310183)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26일 15:07:06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44586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153.19999999999999</v>
      </c>
      <c r="L12" s="129"/>
      <c r="M12" s="122">
        <f>'개인정보 및 신체계측 입력'!G2</f>
        <v>66</v>
      </c>
      <c r="N12" s="123"/>
      <c r="O12" s="118" t="s">
        <v>270</v>
      </c>
      <c r="P12" s="112"/>
      <c r="Q12" s="115">
        <f>'개인정보 및 신체계측 입력'!I2</f>
        <v>28.1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조경자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63.49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14.108000000000001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22.402999999999999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20.9</v>
      </c>
      <c r="L72" s="36" t="s">
        <v>52</v>
      </c>
      <c r="M72" s="36">
        <f>ROUND('DRIs DATA'!K8,1)</f>
        <v>16.2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95.39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220.09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151.06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161.01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62.05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525.78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146.19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2022-01-26T06:11:35Z</dcterms:modified>
</cp:coreProperties>
</file>