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<sst xmlns="http://schemas.openxmlformats.org/spreadsheetml/2006/main" count="692" uniqueCount="337">
  <si>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</si>
  <si>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</si>
  <si>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</si>
  <si>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</si>
  <si>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</si>
  <si>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</si>
  <si>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</si>
  <si>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</si>
  <si>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</si>
  <si>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</si>
  <si>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</si>
  <si>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</si>
  <si>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</si>
  <si>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</si>
  <si>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</si>
  <si>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</si>
  <si>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</si>
  <si>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</si>
  <si>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</si>
  <si>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</si>
  <si>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</si>
  <si>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</si>
  <si>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</si>
  <si>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</si>
  <si>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</si>
  <si>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</si>
  <si>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</si>
  <si>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</si>
  <si>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</si>
  <si>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</si>
  <si>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</si>
  <si>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</si>
  <si>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</si>
  <si>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</si>
  <si>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</si>
  <si>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</si>
  <si>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</si>
  <si>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</si>
  <si>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</si>
  <si>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</si>
  <si>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</si>
  <si>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</si>
  <si>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</si>
  <si>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</si>
  <si>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</si>
  <si>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</si>
  <si>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</si>
  <si>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</si>
  <si>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</si>
  <si>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</si>
  <si>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</si>
  <si>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</si>
  <si>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</si>
  <si>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</si>
  <si>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</si>
  <si>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</si>
  <si>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</si>
  <si>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</si>
  <si>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</si>
  <si>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</si>
  <si>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</si>
  <si>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</si>
  <si>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</si>
  <si>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</si>
  <si>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</si>
  <si>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</si>
  <si>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</si>
  <si>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</si>
  <si>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</si>
  <si>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</si>
  <si>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</si>
  <si>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</si>
  <si>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</si>
  <si>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</si>
  <si>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</si>
  <si>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</si>
  <si>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</si>
  <si>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</si>
  <si>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</si>
  <si>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</si>
  <si>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</si>
  <si>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</si>
  <si>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</si>
  <si>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</si>
  <si>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</si>
  <si>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</si>
  <si>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</si>
  <si>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</si>
  <si>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</si>
  <si>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</si>
  <si>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</si>
  <si>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</si>
  <si>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</si>
  <si>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</si>
  <si>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</si>
  <si>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</si>
  <si>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</si>
  <si>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</si>
  <si>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</si>
  <si>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</si>
  <si>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</si>
  <si>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</si>
  <si>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</si>
  <si>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</si>
  <si>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</si>
  <si>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</si>
  <si>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</si>
  <si>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</si>
  <si>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</si>
  <si>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</si>
  <si>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</si>
  <si>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</si>
  <si>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</si>
  <si>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</si>
  <si>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</si>
  <si>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</si>
  <si>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</si>
  <si>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</si>
  <si>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</si>
  <si>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</si>
  <si>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</si>
  <si>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</si>
  <si>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</si>
  <si>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</si>
  <si>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</si>
  <si>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</si>
  <si>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</si>
  <si>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</si>
  <si>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</si>
  <si>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</si>
  <si>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</si>
  <si>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</si>
  <si>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</si>
  <si>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</si>
  <si>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</si>
  <si>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</si>
  <si>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</si>
  <si>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</si>
  <si>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</si>
  <si>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</si>
  <si>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</si>
  <si>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</si>
  <si>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</si>
  <si>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</si>
  <si>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</si>
  <si>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</si>
  <si>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</si>
  <si>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</si>
  <si>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</si>
  <si>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</si>
  <si>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</si>
  <si>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</si>
  <si>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</si>
  <si>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</si>
  <si>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</si>
  <si>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</si>
  <si>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</si>
  <si>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</si>
  <si>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</si>
  <si>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</si>
  <si>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</si>
  <si>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</si>
  <si>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</si>
  <si>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</si>
  <si>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</si>
  <si>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</si>
  <si>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</si>
  <si>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</si>
  <si>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</si>
  <si>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</si>
  <si>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</si>
  <si>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</si>
  <si>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</si>
  <si>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</si>
  <si>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</si>
  <si>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</si>
  <si>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</si>
  <si>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</si>
  <si>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</si>
  <si>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</si>
  <si>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</si>
  <si>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</si>
  <si>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</si>
  <si>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</si>
  <si>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</si>
  <si>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</si>
  <si>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</si>
  <si>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</si>
  <si>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</si>
  <si>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</si>
  <si>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</si>
  <si>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</si>
  <si>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</si>
  <si>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</si>
  <si>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</si>
  <si>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</si>
  <si>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</si>
  <si>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</si>
  <si>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</si>
  <si>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</si>
  <si>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</si>
  <si>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</si>
  <si>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</si>
  <si>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</si>
  <si>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</si>
  <si>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</si>
  <si>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</si>
  <si>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</si>
  <si>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</si>
  <si>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</si>
  <si>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</si>
  <si>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</si>
  <si>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</si>
  <si>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</si>
  <si>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</si>
  <si>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</si>
  <si>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</si>
  <si>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</si>
  <si>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</si>
  <si>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</si>
  <si>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</si>
  <si>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</si>
  <si>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</si>
  <si>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</si>
  <si>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</si>
  <si>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</si>
  <si>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</si>
  <si>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</si>
  <si>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</si>
  <si>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</si>
  <si>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</si>
  <si>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</si>
  <si>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</si>
  <si>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</si>
  <si>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</si>
  <si>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</si>
  <si>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</si>
  <si>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</si>
  <si>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</si>
  <si>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</si>
  <si>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</si>
  <si>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</si>
  <si>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</si>
  <si>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</si>
  <si>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</si>
  <si>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</si>
  <si>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</si>
  <si>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</si>
  <si>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</si>
  <si>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</si>
  <si>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</si>
  <si>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</si>
  <si>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</si>
  <si>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</si>
  <si>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</si>
  <si>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</si>
  <si>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</si>
  <si>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</si>
  <si>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</si>
  <si>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</si>
  <si>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</si>
  <si>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</si>
  <si>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</si>
  <si>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</si>
  <si>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</si>
  <si>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</si>
  <si>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</si>
  <si>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</si>
  <si>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</si>
  <si>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</si>
  <si>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</si>
  <si>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</si>
  <si>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</si>
  <si>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</si>
  <si>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</si>
  <si>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</si>
  <si>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</si>
  <si>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</si>
  <si>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(설문지 : FFQ 95문항 설문지, 사용자 : 최준서, ID : H1310192)</t>
  </si>
  <si>
    <t>출력시각</t>
    <phoneticPr fontId="1" type="noConversion"/>
  </si>
  <si>
    <t>2022년 05월 13일 12:20:06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</si>
  <si>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</si>
  <si>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</si>
  <si>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</si>
  <si>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</si>
  <si>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</si>
  <si>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</si>
  <si>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</si>
  <si>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</si>
  <si>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</si>
  <si>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</si>
  <si>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</si>
  <si>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</si>
  <si>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</si>
  <si>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</si>
  <si>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</si>
  <si>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</si>
  <si>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</si>
  <si>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</si>
  <si>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</si>
  <si>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</si>
  <si>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</si>
  <si>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</si>
  <si>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</si>
  <si>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</si>
  <si>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</si>
  <si>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</si>
  <si>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</si>
  <si>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</si>
  <si>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</si>
  <si>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</si>
  <si>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</si>
  <si>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</si>
  <si>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</si>
  <si>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</si>
  <si>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</si>
  <si>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</si>
  <si>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</si>
  <si>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</si>
  <si>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</si>
  <si>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</si>
  <si>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</si>
  <si>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</si>
  <si>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</si>
  <si>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</si>
  <si>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</si>
  <si>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</si>
  <si>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</si>
  <si>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</si>
  <si>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</si>
  <si>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</si>
  <si>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</si>
  <si>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</si>
  <si>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</si>
  <si>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</si>
  <si>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H1310192</t>
  </si>
  <si>
    <t>최준서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</si>
</sst>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71.519880000000001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6892608"/>
        <c:axId val="676895352"/>
      </c:barChart>
      <c:catAx>
        <c:axId val="67689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6895352"/>
        <c:crosses val="autoZero"/>
        <c:auto val="1"/>
        <c:lblAlgn val="ctr"/>
        <c:lblOffset val="100"/>
        <c:noMultiLvlLbl val="0"/>
      </c:catAx>
      <c:valAx>
        <c:axId val="676895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689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1.8128834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742928"/>
        <c:axId val="647094344"/>
      </c:barChart>
      <c:catAx>
        <c:axId val="57274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094344"/>
        <c:crosses val="autoZero"/>
        <c:auto val="1"/>
        <c:lblAlgn val="ctr"/>
        <c:lblOffset val="100"/>
        <c:noMultiLvlLbl val="0"/>
      </c:catAx>
      <c:valAx>
        <c:axId val="647094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74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0.26033780000000001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7096696"/>
        <c:axId val="647097088"/>
      </c:barChart>
      <c:catAx>
        <c:axId val="64709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097088"/>
        <c:crosses val="autoZero"/>
        <c:auto val="1"/>
        <c:lblAlgn val="ctr"/>
        <c:lblOffset val="100"/>
        <c:noMultiLvlLbl val="0"/>
      </c:catAx>
      <c:valAx>
        <c:axId val="647097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709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1021.3455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7097480"/>
        <c:axId val="647095128"/>
      </c:barChart>
      <c:catAx>
        <c:axId val="64709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095128"/>
        <c:crosses val="autoZero"/>
        <c:auto val="1"/>
        <c:lblAlgn val="ctr"/>
        <c:lblOffset val="100"/>
        <c:noMultiLvlLbl val="0"/>
      </c:catAx>
      <c:valAx>
        <c:axId val="64709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709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2671.9004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7095520"/>
        <c:axId val="647095912"/>
      </c:barChart>
      <c:catAx>
        <c:axId val="64709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095912"/>
        <c:crosses val="autoZero"/>
        <c:auto val="1"/>
        <c:lblAlgn val="ctr"/>
        <c:lblOffset val="100"/>
        <c:noMultiLvlLbl val="0"/>
      </c:catAx>
      <c:valAx>
        <c:axId val="6470959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70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89.602760000000004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008664"/>
        <c:axId val="111006312"/>
      </c:barChart>
      <c:catAx>
        <c:axId val="11100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006312"/>
        <c:crosses val="autoZero"/>
        <c:auto val="1"/>
        <c:lblAlgn val="ctr"/>
        <c:lblOffset val="100"/>
        <c:noMultiLvlLbl val="0"/>
      </c:catAx>
      <c:valAx>
        <c:axId val="111006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00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103.51221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007880"/>
        <c:axId val="111006704"/>
      </c:barChart>
      <c:catAx>
        <c:axId val="11100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006704"/>
        <c:crosses val="autoZero"/>
        <c:auto val="1"/>
        <c:lblAlgn val="ctr"/>
        <c:lblOffset val="100"/>
        <c:noMultiLvlLbl val="0"/>
      </c:catAx>
      <c:valAx>
        <c:axId val="11100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00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11.6404505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009056"/>
        <c:axId val="111009448"/>
      </c:barChart>
      <c:catAx>
        <c:axId val="11100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009448"/>
        <c:crosses val="autoZero"/>
        <c:auto val="1"/>
        <c:lblAlgn val="ctr"/>
        <c:lblOffset val="100"/>
        <c:noMultiLvlLbl val="0"/>
      </c:catAx>
      <c:valAx>
        <c:axId val="111009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00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503.86986999999999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446784"/>
        <c:axId val="579447176"/>
      </c:barChart>
      <c:catAx>
        <c:axId val="57944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447176"/>
        <c:crosses val="autoZero"/>
        <c:auto val="1"/>
        <c:lblAlgn val="ctr"/>
        <c:lblOffset val="100"/>
        <c:noMultiLvlLbl val="0"/>
      </c:catAx>
      <c:valAx>
        <c:axId val="5794471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44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8.0963430000000006E-3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446000"/>
        <c:axId val="579447568"/>
      </c:barChart>
      <c:catAx>
        <c:axId val="57944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447568"/>
        <c:crosses val="autoZero"/>
        <c:auto val="1"/>
        <c:lblAlgn val="ctr"/>
        <c:lblOffset val="100"/>
        <c:noMultiLvlLbl val="0"/>
      </c:catAx>
      <c:valAx>
        <c:axId val="57944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44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2.0594133999999999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446392"/>
        <c:axId val="579448352"/>
      </c:barChart>
      <c:catAx>
        <c:axId val="57944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448352"/>
        <c:crosses val="autoZero"/>
        <c:auto val="1"/>
        <c:lblAlgn val="ctr"/>
        <c:lblOffset val="100"/>
        <c:noMultiLvlLbl val="0"/>
      </c:catAx>
      <c:valAx>
        <c:axId val="579448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44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24.763178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6893784"/>
        <c:axId val="676893000"/>
      </c:barChart>
      <c:catAx>
        <c:axId val="676893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6893000"/>
        <c:crosses val="autoZero"/>
        <c:auto val="1"/>
        <c:lblAlgn val="ctr"/>
        <c:lblOffset val="100"/>
        <c:noMultiLvlLbl val="0"/>
      </c:catAx>
      <c:valAx>
        <c:axId val="676893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689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261.27148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199088"/>
        <c:axId val="578196344"/>
      </c:barChart>
      <c:catAx>
        <c:axId val="57819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196344"/>
        <c:crosses val="autoZero"/>
        <c:auto val="1"/>
        <c:lblAlgn val="ctr"/>
        <c:lblOffset val="100"/>
        <c:noMultiLvlLbl val="0"/>
      </c:catAx>
      <c:valAx>
        <c:axId val="578196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19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71.923249999999996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198696"/>
        <c:axId val="578197912"/>
      </c:barChart>
      <c:catAx>
        <c:axId val="57819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197912"/>
        <c:crosses val="autoZero"/>
        <c:auto val="1"/>
        <c:lblAlgn val="ctr"/>
        <c:lblOffset val="100"/>
        <c:noMultiLvlLbl val="0"/>
      </c:catAx>
      <c:valAx>
        <c:axId val="578197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19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15.045999999999999</c:v>
                </c:pt>
                <c:pt idx="1">
                  <c:v>22.033999999999999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8196736"/>
        <c:axId val="578197128"/>
      </c:barChart>
      <c:catAx>
        <c:axId val="57819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197128"/>
        <c:crosses val="autoZero"/>
        <c:auto val="1"/>
        <c:lblAlgn val="ctr"/>
        <c:lblOffset val="100"/>
        <c:noMultiLvlLbl val="0"/>
      </c:catAx>
      <c:valAx>
        <c:axId val="57819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19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18.642710000000001</c:v>
                </c:pt>
                <c:pt idx="1">
                  <c:v>23.363306000000001</c:v>
                </c:pt>
                <c:pt idx="2">
                  <c:v>24.717580000000002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600.62665000000004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444824"/>
        <c:axId val="570534680"/>
      </c:barChart>
      <c:catAx>
        <c:axId val="57944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534680"/>
        <c:crosses val="autoZero"/>
        <c:auto val="1"/>
        <c:lblAlgn val="ctr"/>
        <c:lblOffset val="100"/>
        <c:noMultiLvlLbl val="0"/>
      </c:catAx>
      <c:valAx>
        <c:axId val="57053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44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21.543773999999999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535072"/>
        <c:axId val="570536248"/>
      </c:barChart>
      <c:catAx>
        <c:axId val="57053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536248"/>
        <c:crosses val="autoZero"/>
        <c:auto val="1"/>
        <c:lblAlgn val="ctr"/>
        <c:lblOffset val="100"/>
        <c:noMultiLvlLbl val="0"/>
      </c:catAx>
      <c:valAx>
        <c:axId val="57053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53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56.015000000000001</c:v>
                </c:pt>
                <c:pt idx="1">
                  <c:v>16.469000000000001</c:v>
                </c:pt>
                <c:pt idx="2">
                  <c:v>27.516999999999999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0535464"/>
        <c:axId val="570538208"/>
      </c:barChart>
      <c:catAx>
        <c:axId val="57053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538208"/>
        <c:crosses val="autoZero"/>
        <c:auto val="1"/>
        <c:lblAlgn val="ctr"/>
        <c:lblOffset val="100"/>
        <c:noMultiLvlLbl val="0"/>
      </c:catAx>
      <c:valAx>
        <c:axId val="57053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53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1315.0188000000001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537032"/>
        <c:axId val="570537816"/>
      </c:barChart>
      <c:catAx>
        <c:axId val="57053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537816"/>
        <c:crosses val="autoZero"/>
        <c:auto val="1"/>
        <c:lblAlgn val="ctr"/>
        <c:lblOffset val="100"/>
        <c:noMultiLvlLbl val="0"/>
      </c:catAx>
      <c:valAx>
        <c:axId val="570537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53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69.341099999999997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4348632"/>
        <c:axId val="684349024"/>
      </c:barChart>
      <c:catAx>
        <c:axId val="68434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4349024"/>
        <c:crosses val="autoZero"/>
        <c:auto val="1"/>
        <c:lblAlgn val="ctr"/>
        <c:lblOffset val="100"/>
        <c:noMultiLvlLbl val="0"/>
      </c:catAx>
      <c:valAx>
        <c:axId val="68434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434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462.89879999999999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4350200"/>
        <c:axId val="684350592"/>
      </c:barChart>
      <c:catAx>
        <c:axId val="6843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4350592"/>
        <c:crosses val="autoZero"/>
        <c:auto val="1"/>
        <c:lblAlgn val="ctr"/>
        <c:lblOffset val="100"/>
        <c:noMultiLvlLbl val="0"/>
      </c:catAx>
      <c:valAx>
        <c:axId val="68435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43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5.6741279999999996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6894960"/>
        <c:axId val="676895744"/>
      </c:barChart>
      <c:catAx>
        <c:axId val="67689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6895744"/>
        <c:crosses val="autoZero"/>
        <c:auto val="1"/>
        <c:lblAlgn val="ctr"/>
        <c:lblOffset val="100"/>
        <c:noMultiLvlLbl val="0"/>
      </c:catAx>
      <c:valAx>
        <c:axId val="67689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689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5851.55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4350984"/>
        <c:axId val="684347848"/>
      </c:barChart>
      <c:catAx>
        <c:axId val="68435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4347848"/>
        <c:crosses val="autoZero"/>
        <c:auto val="1"/>
        <c:lblAlgn val="ctr"/>
        <c:lblOffset val="100"/>
        <c:noMultiLvlLbl val="0"/>
      </c:catAx>
      <c:valAx>
        <c:axId val="684347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435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15.732977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0847712"/>
        <c:axId val="630848104"/>
      </c:barChart>
      <c:catAx>
        <c:axId val="63084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0848104"/>
        <c:crosses val="autoZero"/>
        <c:auto val="1"/>
        <c:lblAlgn val="ctr"/>
        <c:lblOffset val="100"/>
        <c:noMultiLvlLbl val="0"/>
      </c:catAx>
      <c:valAx>
        <c:axId val="63084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084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3.4350705000000001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0853200"/>
        <c:axId val="630846928"/>
      </c:barChart>
      <c:catAx>
        <c:axId val="63085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0846928"/>
        <c:crosses val="autoZero"/>
        <c:auto val="1"/>
        <c:lblAlgn val="ctr"/>
        <c:lblOffset val="100"/>
        <c:noMultiLvlLbl val="0"/>
      </c:catAx>
      <c:valAx>
        <c:axId val="63084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085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287.03341999999998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745280"/>
        <c:axId val="572745672"/>
      </c:barChart>
      <c:catAx>
        <c:axId val="57274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745672"/>
        <c:crosses val="autoZero"/>
        <c:auto val="1"/>
        <c:lblAlgn val="ctr"/>
        <c:lblOffset val="100"/>
        <c:noMultiLvlLbl val="0"/>
      </c:catAx>
      <c:valAx>
        <c:axId val="57274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74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1.3421787000000001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744104"/>
        <c:axId val="572744496"/>
      </c:barChart>
      <c:catAx>
        <c:axId val="57274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744496"/>
        <c:crosses val="autoZero"/>
        <c:auto val="1"/>
        <c:lblAlgn val="ctr"/>
        <c:lblOffset val="100"/>
        <c:noMultiLvlLbl val="0"/>
      </c:catAx>
      <c:valAx>
        <c:axId val="572744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74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13.940302000000001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646664"/>
        <c:axId val="571649016"/>
      </c:barChart>
      <c:catAx>
        <c:axId val="57164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649016"/>
        <c:crosses val="autoZero"/>
        <c:auto val="1"/>
        <c:lblAlgn val="ctr"/>
        <c:lblOffset val="100"/>
        <c:noMultiLvlLbl val="0"/>
      </c:catAx>
      <c:valAx>
        <c:axId val="57164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4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3.4350705000000001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645488"/>
        <c:axId val="571646272"/>
      </c:barChart>
      <c:catAx>
        <c:axId val="57164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646272"/>
        <c:crosses val="autoZero"/>
        <c:auto val="1"/>
        <c:lblAlgn val="ctr"/>
        <c:lblOffset val="100"/>
        <c:noMultiLvlLbl val="0"/>
      </c:catAx>
      <c:valAx>
        <c:axId val="571646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4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534.33014000000003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647448"/>
        <c:axId val="571648232"/>
      </c:barChart>
      <c:catAx>
        <c:axId val="57164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648232"/>
        <c:crosses val="autoZero"/>
        <c:auto val="1"/>
        <c:lblAlgn val="ctr"/>
        <c:lblOffset val="100"/>
        <c:noMultiLvlLbl val="0"/>
      </c:catAx>
      <c:valAx>
        <c:axId val="571648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4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10.326943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744888"/>
        <c:axId val="572743320"/>
      </c:barChart>
      <c:catAx>
        <c:axId val="57274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743320"/>
        <c:crosses val="autoZero"/>
        <c:auto val="1"/>
        <c:lblAlgn val="ctr"/>
        <c:lblOffset val="100"/>
        <c:noMultiLvlLbl val="0"/>
      </c:catAx>
      <c:valAx>
        <c:axId val="572743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74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최준서, ID : H1310192)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05월 13일 12:20:06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1315.0188000000001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71.519880000000001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24.763178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56.015000000000001</v>
      </c>
      <c r="G8" s="59">
        <f>'DRIs DATA 입력'!G8</f>
        <v>16.469000000000001</v>
      </c>
      <c r="H8" s="59">
        <f>'DRIs DATA 입력'!H8</f>
        <v>27.516999999999999</v>
      </c>
      <c r="I8" s="46"/>
      <c r="J8" s="59" t="s">
        <v>216</v>
      </c>
      <c r="K8" s="59">
        <f>'DRIs DATA 입력'!K8</f>
        <v>15.045999999999999</v>
      </c>
      <c r="L8" s="59">
        <f>'DRIs DATA 입력'!L8</f>
        <v>22.033999999999999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600.62665000000004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21.543773999999999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5.6741279999999996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287.03341999999998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69.341099999999997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1.6052464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1.3421787000000001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13.940302000000001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3.4350705000000001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534.33014000000003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10.326943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1.8128834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0.26033780000000001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462.89879999999999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1021.3455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5851.55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2671.9004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89.602760000000004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103.51221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15.732977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11.6404505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503.86986999999999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8.0963430000000006E-3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2.0594133999999999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261.27148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71.923249999999996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3" sqref="H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68" t="s">
        <v>281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282</v>
      </c>
      <c r="B4" s="67"/>
      <c r="C4" s="67"/>
      <c r="E4" s="69" t="s">
        <v>283</v>
      </c>
      <c r="F4" s="70"/>
      <c r="G4" s="70"/>
      <c r="H4" s="71"/>
      <c r="J4" s="69" t="s">
        <v>284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285</v>
      </c>
      <c r="V4" s="67"/>
      <c r="W4" s="67"/>
      <c r="X4" s="67"/>
      <c r="Y4" s="67"/>
      <c r="Z4" s="67"/>
    </row>
    <row r="5" spans="1:27" x14ac:dyDescent="0.3">
      <c r="A5" s="63"/>
      <c r="B5" s="63" t="s">
        <v>286</v>
      </c>
      <c r="C5" s="63" t="s">
        <v>287</v>
      </c>
      <c r="E5" s="63"/>
      <c r="F5" s="63" t="s">
        <v>50</v>
      </c>
      <c r="G5" s="63" t="s">
        <v>288</v>
      </c>
      <c r="H5" s="63" t="s">
        <v>46</v>
      </c>
      <c r="J5" s="63"/>
      <c r="K5" s="63" t="s">
        <v>289</v>
      </c>
      <c r="L5" s="63" t="s">
        <v>290</v>
      </c>
      <c r="N5" s="63"/>
      <c r="O5" s="63" t="s">
        <v>291</v>
      </c>
      <c r="P5" s="63" t="s">
        <v>292</v>
      </c>
      <c r="Q5" s="63" t="s">
        <v>293</v>
      </c>
      <c r="R5" s="63" t="s">
        <v>294</v>
      </c>
      <c r="S5" s="63" t="s">
        <v>287</v>
      </c>
      <c r="U5" s="63"/>
      <c r="V5" s="63" t="s">
        <v>291</v>
      </c>
      <c r="W5" s="63" t="s">
        <v>292</v>
      </c>
      <c r="X5" s="63" t="s">
        <v>293</v>
      </c>
      <c r="Y5" s="63" t="s">
        <v>294</v>
      </c>
      <c r="Z5" s="63" t="s">
        <v>287</v>
      </c>
    </row>
    <row r="6" spans="1:27" x14ac:dyDescent="0.3">
      <c r="A6" s="63" t="s">
        <v>282</v>
      </c>
      <c r="B6" s="63">
        <v>2200</v>
      </c>
      <c r="C6" s="63">
        <v>1315.0188000000001</v>
      </c>
      <c r="E6" s="63" t="s">
        <v>295</v>
      </c>
      <c r="F6" s="63">
        <v>55</v>
      </c>
      <c r="G6" s="63">
        <v>15</v>
      </c>
      <c r="H6" s="63">
        <v>7</v>
      </c>
      <c r="J6" s="63" t="s">
        <v>295</v>
      </c>
      <c r="K6" s="63">
        <v>0.1</v>
      </c>
      <c r="L6" s="63">
        <v>4</v>
      </c>
      <c r="N6" s="63" t="s">
        <v>296</v>
      </c>
      <c r="O6" s="63">
        <v>50</v>
      </c>
      <c r="P6" s="63">
        <v>60</v>
      </c>
      <c r="Q6" s="63">
        <v>0</v>
      </c>
      <c r="R6" s="63">
        <v>0</v>
      </c>
      <c r="S6" s="63">
        <v>71.519880000000001</v>
      </c>
      <c r="U6" s="63" t="s">
        <v>297</v>
      </c>
      <c r="V6" s="63">
        <v>0</v>
      </c>
      <c r="W6" s="63">
        <v>0</v>
      </c>
      <c r="X6" s="63">
        <v>25</v>
      </c>
      <c r="Y6" s="63">
        <v>0</v>
      </c>
      <c r="Z6" s="63">
        <v>24.763178</v>
      </c>
    </row>
    <row r="7" spans="1:27" x14ac:dyDescent="0.3">
      <c r="E7" s="63" t="s">
        <v>298</v>
      </c>
      <c r="F7" s="63">
        <v>65</v>
      </c>
      <c r="G7" s="63">
        <v>30</v>
      </c>
      <c r="H7" s="63">
        <v>20</v>
      </c>
      <c r="J7" s="63" t="s">
        <v>298</v>
      </c>
      <c r="K7" s="63">
        <v>1</v>
      </c>
      <c r="L7" s="63">
        <v>10</v>
      </c>
    </row>
    <row r="8" spans="1:27" x14ac:dyDescent="0.3">
      <c r="E8" s="63" t="s">
        <v>299</v>
      </c>
      <c r="F8" s="63">
        <v>56.015000000000001</v>
      </c>
      <c r="G8" s="63">
        <v>16.469000000000001</v>
      </c>
      <c r="H8" s="63">
        <v>27.516999999999999</v>
      </c>
      <c r="J8" s="63" t="s">
        <v>299</v>
      </c>
      <c r="K8" s="63">
        <v>15.045999999999999</v>
      </c>
      <c r="L8" s="63">
        <v>22.033999999999999</v>
      </c>
    </row>
    <row r="13" spans="1:27" x14ac:dyDescent="0.3">
      <c r="A13" s="66" t="s">
        <v>300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301</v>
      </c>
      <c r="B14" s="67"/>
      <c r="C14" s="67"/>
      <c r="D14" s="67"/>
      <c r="E14" s="67"/>
      <c r="F14" s="67"/>
      <c r="H14" s="67" t="s">
        <v>302</v>
      </c>
      <c r="I14" s="67"/>
      <c r="J14" s="67"/>
      <c r="K14" s="67"/>
      <c r="L14" s="67"/>
      <c r="M14" s="67"/>
      <c r="O14" s="67" t="s">
        <v>303</v>
      </c>
      <c r="P14" s="67"/>
      <c r="Q14" s="67"/>
      <c r="R14" s="67"/>
      <c r="S14" s="67"/>
      <c r="T14" s="67"/>
      <c r="V14" s="67" t="s">
        <v>304</v>
      </c>
      <c r="W14" s="67"/>
      <c r="X14" s="67"/>
      <c r="Y14" s="67"/>
      <c r="Z14" s="67"/>
      <c r="AA14" s="67"/>
    </row>
    <row r="15" spans="1:27" x14ac:dyDescent="0.3">
      <c r="A15" s="63"/>
      <c r="B15" s="63" t="s">
        <v>291</v>
      </c>
      <c r="C15" s="63" t="s">
        <v>292</v>
      </c>
      <c r="D15" s="63" t="s">
        <v>293</v>
      </c>
      <c r="E15" s="63" t="s">
        <v>294</v>
      </c>
      <c r="F15" s="63" t="s">
        <v>287</v>
      </c>
      <c r="H15" s="63"/>
      <c r="I15" s="63" t="s">
        <v>291</v>
      </c>
      <c r="J15" s="63" t="s">
        <v>292</v>
      </c>
      <c r="K15" s="63" t="s">
        <v>293</v>
      </c>
      <c r="L15" s="63" t="s">
        <v>294</v>
      </c>
      <c r="M15" s="63" t="s">
        <v>287</v>
      </c>
      <c r="O15" s="63"/>
      <c r="P15" s="63" t="s">
        <v>291</v>
      </c>
      <c r="Q15" s="63" t="s">
        <v>292</v>
      </c>
      <c r="R15" s="63" t="s">
        <v>293</v>
      </c>
      <c r="S15" s="63" t="s">
        <v>294</v>
      </c>
      <c r="T15" s="63" t="s">
        <v>287</v>
      </c>
      <c r="V15" s="63"/>
      <c r="W15" s="63" t="s">
        <v>291</v>
      </c>
      <c r="X15" s="63" t="s">
        <v>292</v>
      </c>
      <c r="Y15" s="63" t="s">
        <v>293</v>
      </c>
      <c r="Z15" s="63" t="s">
        <v>294</v>
      </c>
      <c r="AA15" s="63" t="s">
        <v>287</v>
      </c>
    </row>
    <row r="16" spans="1:27" x14ac:dyDescent="0.3">
      <c r="A16" s="63" t="s">
        <v>305</v>
      </c>
      <c r="B16" s="63">
        <v>530</v>
      </c>
      <c r="C16" s="63">
        <v>750</v>
      </c>
      <c r="D16" s="63">
        <v>0</v>
      </c>
      <c r="E16" s="63">
        <v>3000</v>
      </c>
      <c r="F16" s="63">
        <v>600.62665000000004</v>
      </c>
      <c r="H16" s="63" t="s">
        <v>3</v>
      </c>
      <c r="I16" s="63">
        <v>0</v>
      </c>
      <c r="J16" s="63">
        <v>0</v>
      </c>
      <c r="K16" s="63">
        <v>12</v>
      </c>
      <c r="L16" s="63">
        <v>540</v>
      </c>
      <c r="M16" s="63">
        <v>21.543773999999999</v>
      </c>
      <c r="O16" s="63" t="s">
        <v>4</v>
      </c>
      <c r="P16" s="63">
        <v>0</v>
      </c>
      <c r="Q16" s="63">
        <v>0</v>
      </c>
      <c r="R16" s="63">
        <v>10</v>
      </c>
      <c r="S16" s="63">
        <v>100</v>
      </c>
      <c r="T16" s="63">
        <v>5.6741279999999996</v>
      </c>
      <c r="V16" s="63" t="s">
        <v>5</v>
      </c>
      <c r="W16" s="63">
        <v>0</v>
      </c>
      <c r="X16" s="63">
        <v>0</v>
      </c>
      <c r="Y16" s="63">
        <v>75</v>
      </c>
      <c r="Z16" s="63">
        <v>0</v>
      </c>
      <c r="AA16" s="63">
        <v>287.03341999999998</v>
      </c>
    </row>
    <row r="23" spans="1:62" x14ac:dyDescent="0.3">
      <c r="A23" s="66" t="s">
        <v>306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307</v>
      </c>
      <c r="B24" s="67"/>
      <c r="C24" s="67"/>
      <c r="D24" s="67"/>
      <c r="E24" s="67"/>
      <c r="F24" s="67"/>
      <c r="H24" s="67" t="s">
        <v>308</v>
      </c>
      <c r="I24" s="67"/>
      <c r="J24" s="67"/>
      <c r="K24" s="67"/>
      <c r="L24" s="67"/>
      <c r="M24" s="67"/>
      <c r="O24" s="67" t="s">
        <v>309</v>
      </c>
      <c r="P24" s="67"/>
      <c r="Q24" s="67"/>
      <c r="R24" s="67"/>
      <c r="S24" s="67"/>
      <c r="T24" s="67"/>
      <c r="V24" s="67" t="s">
        <v>310</v>
      </c>
      <c r="W24" s="67"/>
      <c r="X24" s="67"/>
      <c r="Y24" s="67"/>
      <c r="Z24" s="67"/>
      <c r="AA24" s="67"/>
      <c r="AC24" s="67" t="s">
        <v>311</v>
      </c>
      <c r="AD24" s="67"/>
      <c r="AE24" s="67"/>
      <c r="AF24" s="67"/>
      <c r="AG24" s="67"/>
      <c r="AH24" s="67"/>
      <c r="AJ24" s="67" t="s">
        <v>312</v>
      </c>
      <c r="AK24" s="67"/>
      <c r="AL24" s="67"/>
      <c r="AM24" s="67"/>
      <c r="AN24" s="67"/>
      <c r="AO24" s="67"/>
      <c r="AQ24" s="67" t="s">
        <v>313</v>
      </c>
      <c r="AR24" s="67"/>
      <c r="AS24" s="67"/>
      <c r="AT24" s="67"/>
      <c r="AU24" s="67"/>
      <c r="AV24" s="67"/>
      <c r="AX24" s="67" t="s">
        <v>314</v>
      </c>
      <c r="AY24" s="67"/>
      <c r="AZ24" s="67"/>
      <c r="BA24" s="67"/>
      <c r="BB24" s="67"/>
      <c r="BC24" s="67"/>
      <c r="BE24" s="67" t="s">
        <v>315</v>
      </c>
      <c r="BF24" s="67"/>
      <c r="BG24" s="67"/>
      <c r="BH24" s="67"/>
      <c r="BI24" s="67"/>
      <c r="BJ24" s="67"/>
    </row>
    <row r="25" spans="1:62" x14ac:dyDescent="0.3">
      <c r="A25" s="63"/>
      <c r="B25" s="63" t="s">
        <v>291</v>
      </c>
      <c r="C25" s="63" t="s">
        <v>292</v>
      </c>
      <c r="D25" s="63" t="s">
        <v>293</v>
      </c>
      <c r="E25" s="63" t="s">
        <v>294</v>
      </c>
      <c r="F25" s="63" t="s">
        <v>287</v>
      </c>
      <c r="H25" s="63"/>
      <c r="I25" s="63" t="s">
        <v>291</v>
      </c>
      <c r="J25" s="63" t="s">
        <v>292</v>
      </c>
      <c r="K25" s="63" t="s">
        <v>293</v>
      </c>
      <c r="L25" s="63" t="s">
        <v>294</v>
      </c>
      <c r="M25" s="63" t="s">
        <v>287</v>
      </c>
      <c r="O25" s="63"/>
      <c r="P25" s="63" t="s">
        <v>291</v>
      </c>
      <c r="Q25" s="63" t="s">
        <v>292</v>
      </c>
      <c r="R25" s="63" t="s">
        <v>293</v>
      </c>
      <c r="S25" s="63" t="s">
        <v>294</v>
      </c>
      <c r="T25" s="63" t="s">
        <v>287</v>
      </c>
      <c r="V25" s="63"/>
      <c r="W25" s="63" t="s">
        <v>291</v>
      </c>
      <c r="X25" s="63" t="s">
        <v>292</v>
      </c>
      <c r="Y25" s="63" t="s">
        <v>293</v>
      </c>
      <c r="Z25" s="63" t="s">
        <v>294</v>
      </c>
      <c r="AA25" s="63" t="s">
        <v>287</v>
      </c>
      <c r="AC25" s="63"/>
      <c r="AD25" s="63" t="s">
        <v>291</v>
      </c>
      <c r="AE25" s="63" t="s">
        <v>292</v>
      </c>
      <c r="AF25" s="63" t="s">
        <v>293</v>
      </c>
      <c r="AG25" s="63" t="s">
        <v>294</v>
      </c>
      <c r="AH25" s="63" t="s">
        <v>287</v>
      </c>
      <c r="AJ25" s="63"/>
      <c r="AK25" s="63" t="s">
        <v>291</v>
      </c>
      <c r="AL25" s="63" t="s">
        <v>292</v>
      </c>
      <c r="AM25" s="63" t="s">
        <v>293</v>
      </c>
      <c r="AN25" s="63" t="s">
        <v>294</v>
      </c>
      <c r="AO25" s="63" t="s">
        <v>287</v>
      </c>
      <c r="AQ25" s="63"/>
      <c r="AR25" s="63" t="s">
        <v>291</v>
      </c>
      <c r="AS25" s="63" t="s">
        <v>292</v>
      </c>
      <c r="AT25" s="63" t="s">
        <v>293</v>
      </c>
      <c r="AU25" s="63" t="s">
        <v>294</v>
      </c>
      <c r="AV25" s="63" t="s">
        <v>287</v>
      </c>
      <c r="AX25" s="63"/>
      <c r="AY25" s="63" t="s">
        <v>291</v>
      </c>
      <c r="AZ25" s="63" t="s">
        <v>292</v>
      </c>
      <c r="BA25" s="63" t="s">
        <v>293</v>
      </c>
      <c r="BB25" s="63" t="s">
        <v>294</v>
      </c>
      <c r="BC25" s="63" t="s">
        <v>287</v>
      </c>
      <c r="BE25" s="63"/>
      <c r="BF25" s="63" t="s">
        <v>291</v>
      </c>
      <c r="BG25" s="63" t="s">
        <v>292</v>
      </c>
      <c r="BH25" s="63" t="s">
        <v>293</v>
      </c>
      <c r="BI25" s="63" t="s">
        <v>294</v>
      </c>
      <c r="BJ25" s="63" t="s">
        <v>287</v>
      </c>
    </row>
    <row r="26" spans="1:62" x14ac:dyDescent="0.3">
      <c r="A26" s="63" t="s">
        <v>8</v>
      </c>
      <c r="B26" s="63">
        <v>75</v>
      </c>
      <c r="C26" s="63">
        <v>100</v>
      </c>
      <c r="D26" s="63">
        <v>0</v>
      </c>
      <c r="E26" s="63">
        <v>2000</v>
      </c>
      <c r="F26" s="63">
        <v>69.341099999999997</v>
      </c>
      <c r="H26" s="63" t="s">
        <v>9</v>
      </c>
      <c r="I26" s="63">
        <v>1</v>
      </c>
      <c r="J26" s="63">
        <v>1.2</v>
      </c>
      <c r="K26" s="63">
        <v>0</v>
      </c>
      <c r="L26" s="63">
        <v>0</v>
      </c>
      <c r="M26" s="63">
        <v>1.6052464</v>
      </c>
      <c r="O26" s="63" t="s">
        <v>10</v>
      </c>
      <c r="P26" s="63">
        <v>1.3</v>
      </c>
      <c r="Q26" s="63">
        <v>1.5</v>
      </c>
      <c r="R26" s="63">
        <v>0</v>
      </c>
      <c r="S26" s="63">
        <v>0</v>
      </c>
      <c r="T26" s="63">
        <v>1.3421787000000001</v>
      </c>
      <c r="V26" s="63" t="s">
        <v>11</v>
      </c>
      <c r="W26" s="63">
        <v>12</v>
      </c>
      <c r="X26" s="63">
        <v>16</v>
      </c>
      <c r="Y26" s="63">
        <v>0</v>
      </c>
      <c r="Z26" s="63">
        <v>35</v>
      </c>
      <c r="AA26" s="63">
        <v>13.940302000000001</v>
      </c>
      <c r="AC26" s="63" t="s">
        <v>12</v>
      </c>
      <c r="AD26" s="63">
        <v>1.3</v>
      </c>
      <c r="AE26" s="63">
        <v>1.5</v>
      </c>
      <c r="AF26" s="63">
        <v>0</v>
      </c>
      <c r="AG26" s="63">
        <v>100</v>
      </c>
      <c r="AH26" s="63">
        <v>3.4350705000000001</v>
      </c>
      <c r="AJ26" s="63" t="s">
        <v>316</v>
      </c>
      <c r="AK26" s="63">
        <v>320</v>
      </c>
      <c r="AL26" s="63">
        <v>400</v>
      </c>
      <c r="AM26" s="63">
        <v>0</v>
      </c>
      <c r="AN26" s="63">
        <v>1000</v>
      </c>
      <c r="AO26" s="63">
        <v>534.33014000000003</v>
      </c>
      <c r="AQ26" s="63" t="s">
        <v>13</v>
      </c>
      <c r="AR26" s="63">
        <v>2</v>
      </c>
      <c r="AS26" s="63">
        <v>2.4</v>
      </c>
      <c r="AT26" s="63">
        <v>0</v>
      </c>
      <c r="AU26" s="63">
        <v>0</v>
      </c>
      <c r="AV26" s="63">
        <v>10.326943</v>
      </c>
      <c r="AX26" s="63" t="s">
        <v>14</v>
      </c>
      <c r="AY26" s="63">
        <v>0</v>
      </c>
      <c r="AZ26" s="63">
        <v>0</v>
      </c>
      <c r="BA26" s="63">
        <v>5</v>
      </c>
      <c r="BB26" s="63">
        <v>0</v>
      </c>
      <c r="BC26" s="63">
        <v>1.8128834</v>
      </c>
      <c r="BE26" s="63" t="s">
        <v>15</v>
      </c>
      <c r="BF26" s="63">
        <v>0</v>
      </c>
      <c r="BG26" s="63">
        <v>0</v>
      </c>
      <c r="BH26" s="63">
        <v>30</v>
      </c>
      <c r="BI26" s="63">
        <v>0</v>
      </c>
      <c r="BJ26" s="63">
        <v>0.26033780000000001</v>
      </c>
    </row>
    <row r="33" spans="1:68" x14ac:dyDescent="0.3">
      <c r="A33" s="66" t="s">
        <v>317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318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319</v>
      </c>
      <c r="W34" s="67"/>
      <c r="X34" s="67"/>
      <c r="Y34" s="67"/>
      <c r="Z34" s="67"/>
      <c r="AA34" s="67"/>
      <c r="AC34" s="67" t="s">
        <v>320</v>
      </c>
      <c r="AD34" s="67"/>
      <c r="AE34" s="67"/>
      <c r="AF34" s="67"/>
      <c r="AG34" s="67"/>
      <c r="AH34" s="67"/>
      <c r="AJ34" s="67" t="s">
        <v>321</v>
      </c>
      <c r="AK34" s="67"/>
      <c r="AL34" s="67"/>
      <c r="AM34" s="67"/>
      <c r="AN34" s="67"/>
      <c r="AO34" s="67"/>
    </row>
    <row r="35" spans="1:68" x14ac:dyDescent="0.3">
      <c r="A35" s="63"/>
      <c r="B35" s="63" t="s">
        <v>291</v>
      </c>
      <c r="C35" s="63" t="s">
        <v>292</v>
      </c>
      <c r="D35" s="63" t="s">
        <v>293</v>
      </c>
      <c r="E35" s="63" t="s">
        <v>294</v>
      </c>
      <c r="F35" s="63" t="s">
        <v>287</v>
      </c>
      <c r="H35" s="63"/>
      <c r="I35" s="63" t="s">
        <v>291</v>
      </c>
      <c r="J35" s="63" t="s">
        <v>292</v>
      </c>
      <c r="K35" s="63" t="s">
        <v>293</v>
      </c>
      <c r="L35" s="63" t="s">
        <v>294</v>
      </c>
      <c r="M35" s="63" t="s">
        <v>287</v>
      </c>
      <c r="O35" s="63"/>
      <c r="P35" s="63" t="s">
        <v>291</v>
      </c>
      <c r="Q35" s="63" t="s">
        <v>292</v>
      </c>
      <c r="R35" s="63" t="s">
        <v>293</v>
      </c>
      <c r="S35" s="63" t="s">
        <v>294</v>
      </c>
      <c r="T35" s="63" t="s">
        <v>287</v>
      </c>
      <c r="V35" s="63"/>
      <c r="W35" s="63" t="s">
        <v>291</v>
      </c>
      <c r="X35" s="63" t="s">
        <v>292</v>
      </c>
      <c r="Y35" s="63" t="s">
        <v>293</v>
      </c>
      <c r="Z35" s="63" t="s">
        <v>294</v>
      </c>
      <c r="AA35" s="63" t="s">
        <v>287</v>
      </c>
      <c r="AC35" s="63"/>
      <c r="AD35" s="63" t="s">
        <v>291</v>
      </c>
      <c r="AE35" s="63" t="s">
        <v>292</v>
      </c>
      <c r="AF35" s="63" t="s">
        <v>293</v>
      </c>
      <c r="AG35" s="63" t="s">
        <v>294</v>
      </c>
      <c r="AH35" s="63" t="s">
        <v>287</v>
      </c>
      <c r="AJ35" s="63"/>
      <c r="AK35" s="63" t="s">
        <v>291</v>
      </c>
      <c r="AL35" s="63" t="s">
        <v>292</v>
      </c>
      <c r="AM35" s="63" t="s">
        <v>293</v>
      </c>
      <c r="AN35" s="63" t="s">
        <v>294</v>
      </c>
      <c r="AO35" s="63" t="s">
        <v>287</v>
      </c>
    </row>
    <row r="36" spans="1:68" x14ac:dyDescent="0.3">
      <c r="A36" s="63" t="s">
        <v>17</v>
      </c>
      <c r="B36" s="63">
        <v>600</v>
      </c>
      <c r="C36" s="63">
        <v>750</v>
      </c>
      <c r="D36" s="63">
        <v>0</v>
      </c>
      <c r="E36" s="63">
        <v>2000</v>
      </c>
      <c r="F36" s="63">
        <v>462.89879999999999</v>
      </c>
      <c r="H36" s="63" t="s">
        <v>18</v>
      </c>
      <c r="I36" s="63">
        <v>580</v>
      </c>
      <c r="J36" s="63">
        <v>700</v>
      </c>
      <c r="K36" s="63">
        <v>0</v>
      </c>
      <c r="L36" s="63">
        <v>3500</v>
      </c>
      <c r="M36" s="63">
        <v>1021.3455</v>
      </c>
      <c r="O36" s="63" t="s">
        <v>19</v>
      </c>
      <c r="P36" s="63">
        <v>0</v>
      </c>
      <c r="Q36" s="63">
        <v>0</v>
      </c>
      <c r="R36" s="63">
        <v>1500</v>
      </c>
      <c r="S36" s="63">
        <v>2000</v>
      </c>
      <c r="T36" s="63">
        <v>5851.55</v>
      </c>
      <c r="V36" s="63" t="s">
        <v>20</v>
      </c>
      <c r="W36" s="63">
        <v>0</v>
      </c>
      <c r="X36" s="63">
        <v>0</v>
      </c>
      <c r="Y36" s="63">
        <v>3500</v>
      </c>
      <c r="Z36" s="63">
        <v>0</v>
      </c>
      <c r="AA36" s="63">
        <v>2671.9004</v>
      </c>
      <c r="AC36" s="63" t="s">
        <v>21</v>
      </c>
      <c r="AD36" s="63">
        <v>0</v>
      </c>
      <c r="AE36" s="63">
        <v>0</v>
      </c>
      <c r="AF36" s="63">
        <v>2300</v>
      </c>
      <c r="AG36" s="63">
        <v>0</v>
      </c>
      <c r="AH36" s="63">
        <v>89.602760000000004</v>
      </c>
      <c r="AJ36" s="63" t="s">
        <v>22</v>
      </c>
      <c r="AK36" s="63">
        <v>305</v>
      </c>
      <c r="AL36" s="63">
        <v>370</v>
      </c>
      <c r="AM36" s="63">
        <v>0</v>
      </c>
      <c r="AN36" s="63">
        <v>350</v>
      </c>
      <c r="AO36" s="63">
        <v>103.51221</v>
      </c>
    </row>
    <row r="43" spans="1:68" x14ac:dyDescent="0.3">
      <c r="A43" s="66" t="s">
        <v>322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323</v>
      </c>
      <c r="B44" s="67"/>
      <c r="C44" s="67"/>
      <c r="D44" s="67"/>
      <c r="E44" s="67"/>
      <c r="F44" s="67"/>
      <c r="H44" s="67" t="s">
        <v>324</v>
      </c>
      <c r="I44" s="67"/>
      <c r="J44" s="67"/>
      <c r="K44" s="67"/>
      <c r="L44" s="67"/>
      <c r="M44" s="67"/>
      <c r="O44" s="67" t="s">
        <v>325</v>
      </c>
      <c r="P44" s="67"/>
      <c r="Q44" s="67"/>
      <c r="R44" s="67"/>
      <c r="S44" s="67"/>
      <c r="T44" s="67"/>
      <c r="V44" s="67" t="s">
        <v>326</v>
      </c>
      <c r="W44" s="67"/>
      <c r="X44" s="67"/>
      <c r="Y44" s="67"/>
      <c r="Z44" s="67"/>
      <c r="AA44" s="67"/>
      <c r="AC44" s="67" t="s">
        <v>327</v>
      </c>
      <c r="AD44" s="67"/>
      <c r="AE44" s="67"/>
      <c r="AF44" s="67"/>
      <c r="AG44" s="67"/>
      <c r="AH44" s="67"/>
      <c r="AJ44" s="67" t="s">
        <v>328</v>
      </c>
      <c r="AK44" s="67"/>
      <c r="AL44" s="67"/>
      <c r="AM44" s="67"/>
      <c r="AN44" s="67"/>
      <c r="AO44" s="67"/>
      <c r="AQ44" s="67" t="s">
        <v>329</v>
      </c>
      <c r="AR44" s="67"/>
      <c r="AS44" s="67"/>
      <c r="AT44" s="67"/>
      <c r="AU44" s="67"/>
      <c r="AV44" s="67"/>
      <c r="AX44" s="67" t="s">
        <v>330</v>
      </c>
      <c r="AY44" s="67"/>
      <c r="AZ44" s="67"/>
      <c r="BA44" s="67"/>
      <c r="BB44" s="67"/>
      <c r="BC44" s="67"/>
      <c r="BE44" s="67" t="s">
        <v>331</v>
      </c>
      <c r="BF44" s="67"/>
      <c r="BG44" s="67"/>
      <c r="BH44" s="67"/>
      <c r="BI44" s="67"/>
      <c r="BJ44" s="67"/>
    </row>
    <row r="45" spans="1:68" x14ac:dyDescent="0.3">
      <c r="A45" s="63"/>
      <c r="B45" s="63" t="s">
        <v>291</v>
      </c>
      <c r="C45" s="63" t="s">
        <v>292</v>
      </c>
      <c r="D45" s="63" t="s">
        <v>293</v>
      </c>
      <c r="E45" s="63" t="s">
        <v>294</v>
      </c>
      <c r="F45" s="63" t="s">
        <v>287</v>
      </c>
      <c r="H45" s="63"/>
      <c r="I45" s="63" t="s">
        <v>291</v>
      </c>
      <c r="J45" s="63" t="s">
        <v>292</v>
      </c>
      <c r="K45" s="63" t="s">
        <v>293</v>
      </c>
      <c r="L45" s="63" t="s">
        <v>294</v>
      </c>
      <c r="M45" s="63" t="s">
        <v>287</v>
      </c>
      <c r="O45" s="63"/>
      <c r="P45" s="63" t="s">
        <v>291</v>
      </c>
      <c r="Q45" s="63" t="s">
        <v>292</v>
      </c>
      <c r="R45" s="63" t="s">
        <v>293</v>
      </c>
      <c r="S45" s="63" t="s">
        <v>294</v>
      </c>
      <c r="T45" s="63" t="s">
        <v>287</v>
      </c>
      <c r="V45" s="63"/>
      <c r="W45" s="63" t="s">
        <v>291</v>
      </c>
      <c r="X45" s="63" t="s">
        <v>292</v>
      </c>
      <c r="Y45" s="63" t="s">
        <v>293</v>
      </c>
      <c r="Z45" s="63" t="s">
        <v>294</v>
      </c>
      <c r="AA45" s="63" t="s">
        <v>287</v>
      </c>
      <c r="AC45" s="63"/>
      <c r="AD45" s="63" t="s">
        <v>291</v>
      </c>
      <c r="AE45" s="63" t="s">
        <v>292</v>
      </c>
      <c r="AF45" s="63" t="s">
        <v>293</v>
      </c>
      <c r="AG45" s="63" t="s">
        <v>294</v>
      </c>
      <c r="AH45" s="63" t="s">
        <v>287</v>
      </c>
      <c r="AJ45" s="63"/>
      <c r="AK45" s="63" t="s">
        <v>291</v>
      </c>
      <c r="AL45" s="63" t="s">
        <v>292</v>
      </c>
      <c r="AM45" s="63" t="s">
        <v>293</v>
      </c>
      <c r="AN45" s="63" t="s">
        <v>294</v>
      </c>
      <c r="AO45" s="63" t="s">
        <v>287</v>
      </c>
      <c r="AQ45" s="63"/>
      <c r="AR45" s="63" t="s">
        <v>291</v>
      </c>
      <c r="AS45" s="63" t="s">
        <v>292</v>
      </c>
      <c r="AT45" s="63" t="s">
        <v>293</v>
      </c>
      <c r="AU45" s="63" t="s">
        <v>294</v>
      </c>
      <c r="AV45" s="63" t="s">
        <v>287</v>
      </c>
      <c r="AX45" s="63"/>
      <c r="AY45" s="63" t="s">
        <v>291</v>
      </c>
      <c r="AZ45" s="63" t="s">
        <v>292</v>
      </c>
      <c r="BA45" s="63" t="s">
        <v>293</v>
      </c>
      <c r="BB45" s="63" t="s">
        <v>294</v>
      </c>
      <c r="BC45" s="63" t="s">
        <v>287</v>
      </c>
      <c r="BE45" s="63"/>
      <c r="BF45" s="63" t="s">
        <v>291</v>
      </c>
      <c r="BG45" s="63" t="s">
        <v>292</v>
      </c>
      <c r="BH45" s="63" t="s">
        <v>293</v>
      </c>
      <c r="BI45" s="63" t="s">
        <v>294</v>
      </c>
      <c r="BJ45" s="63" t="s">
        <v>287</v>
      </c>
    </row>
    <row r="46" spans="1:68" x14ac:dyDescent="0.3">
      <c r="A46" s="63" t="s">
        <v>23</v>
      </c>
      <c r="B46" s="63">
        <v>7</v>
      </c>
      <c r="C46" s="63">
        <v>10</v>
      </c>
      <c r="D46" s="63">
        <v>0</v>
      </c>
      <c r="E46" s="63">
        <v>45</v>
      </c>
      <c r="F46" s="63">
        <v>15.732977</v>
      </c>
      <c r="H46" s="63" t="s">
        <v>24</v>
      </c>
      <c r="I46" s="63">
        <v>8</v>
      </c>
      <c r="J46" s="63">
        <v>9</v>
      </c>
      <c r="K46" s="63">
        <v>0</v>
      </c>
      <c r="L46" s="63">
        <v>35</v>
      </c>
      <c r="M46" s="63">
        <v>11.6404505</v>
      </c>
      <c r="O46" s="63" t="s">
        <v>332</v>
      </c>
      <c r="P46" s="63">
        <v>600</v>
      </c>
      <c r="Q46" s="63">
        <v>800</v>
      </c>
      <c r="R46" s="63">
        <v>0</v>
      </c>
      <c r="S46" s="63">
        <v>10000</v>
      </c>
      <c r="T46" s="63">
        <v>503.86986999999999</v>
      </c>
      <c r="V46" s="63" t="s">
        <v>29</v>
      </c>
      <c r="W46" s="63">
        <v>0</v>
      </c>
      <c r="X46" s="63">
        <v>0</v>
      </c>
      <c r="Y46" s="63">
        <v>3</v>
      </c>
      <c r="Z46" s="63">
        <v>10</v>
      </c>
      <c r="AA46" s="63">
        <v>8.0963430000000006E-3</v>
      </c>
      <c r="AC46" s="63" t="s">
        <v>25</v>
      </c>
      <c r="AD46" s="63">
        <v>0</v>
      </c>
      <c r="AE46" s="63">
        <v>0</v>
      </c>
      <c r="AF46" s="63">
        <v>4</v>
      </c>
      <c r="AG46" s="63">
        <v>11</v>
      </c>
      <c r="AH46" s="63">
        <v>2.0594133999999999</v>
      </c>
      <c r="AJ46" s="63" t="s">
        <v>26</v>
      </c>
      <c r="AK46" s="63">
        <v>95</v>
      </c>
      <c r="AL46" s="63">
        <v>150</v>
      </c>
      <c r="AM46" s="63">
        <v>0</v>
      </c>
      <c r="AN46" s="63">
        <v>2400</v>
      </c>
      <c r="AO46" s="63">
        <v>261.27148</v>
      </c>
      <c r="AQ46" s="63" t="s">
        <v>27</v>
      </c>
      <c r="AR46" s="63">
        <v>50</v>
      </c>
      <c r="AS46" s="63">
        <v>60</v>
      </c>
      <c r="AT46" s="63">
        <v>0</v>
      </c>
      <c r="AU46" s="63">
        <v>400</v>
      </c>
      <c r="AV46" s="63">
        <v>71.923249999999996</v>
      </c>
      <c r="AX46" s="63" t="s">
        <v>333</v>
      </c>
      <c r="AY46" s="63"/>
      <c r="AZ46" s="63"/>
      <c r="BA46" s="63"/>
      <c r="BB46" s="63"/>
      <c r="BC46" s="63"/>
      <c r="BE46" s="63" t="s">
        <v>334</v>
      </c>
      <c r="BF46" s="63"/>
      <c r="BG46" s="63"/>
      <c r="BH46" s="63"/>
      <c r="BI46" s="63"/>
      <c r="BJ46" s="63"/>
    </row>
  </sheetData>
  <mergeCells count="38">
    <mergeCell ref="A23:BJ23"/>
    <mergeCell ref="A3:Z3"/>
    <mergeCell ref="U4:Z4"/>
    <mergeCell ref="A4:C4"/>
    <mergeCell ref="E4:H4"/>
    <mergeCell ref="N4:S4"/>
    <mergeCell ref="J4:L4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1" sqref="H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55</v>
      </c>
      <c r="E2" s="61">
        <v>1315.0188000000001</v>
      </c>
      <c r="F2" s="61">
        <v>145.59059999999999</v>
      </c>
      <c r="G2" s="61">
        <v>42.804104000000002</v>
      </c>
      <c r="H2" s="61">
        <v>22.964897000000001</v>
      </c>
      <c r="I2" s="61">
        <v>19.839205</v>
      </c>
      <c r="J2" s="61">
        <v>71.519880000000001</v>
      </c>
      <c r="K2" s="61">
        <v>30.491764</v>
      </c>
      <c r="L2" s="61">
        <v>41.028114000000002</v>
      </c>
      <c r="M2" s="61">
        <v>24.763178</v>
      </c>
      <c r="N2" s="61">
        <v>2.2554780000000001</v>
      </c>
      <c r="O2" s="61">
        <v>14.494686</v>
      </c>
      <c r="P2" s="61">
        <v>809.26149999999996</v>
      </c>
      <c r="Q2" s="61">
        <v>25.380585</v>
      </c>
      <c r="R2" s="61">
        <v>600.62665000000004</v>
      </c>
      <c r="S2" s="61">
        <v>102.7169</v>
      </c>
      <c r="T2" s="61">
        <v>5974.9179999999997</v>
      </c>
      <c r="U2" s="61">
        <v>5.6741279999999996</v>
      </c>
      <c r="V2" s="61">
        <v>21.543773999999999</v>
      </c>
      <c r="W2" s="61">
        <v>287.03341999999998</v>
      </c>
      <c r="X2" s="61">
        <v>69.341099999999997</v>
      </c>
      <c r="Y2" s="61">
        <v>1.6052464</v>
      </c>
      <c r="Z2" s="61">
        <v>1.3421787000000001</v>
      </c>
      <c r="AA2" s="61">
        <v>13.940302000000001</v>
      </c>
      <c r="AB2" s="61">
        <v>3.4350705000000001</v>
      </c>
      <c r="AC2" s="61">
        <v>534.33014000000003</v>
      </c>
      <c r="AD2" s="61">
        <v>10.326943</v>
      </c>
      <c r="AE2" s="61">
        <v>1.8128834</v>
      </c>
      <c r="AF2" s="61">
        <v>0.26033780000000001</v>
      </c>
      <c r="AG2" s="61">
        <v>462.89879999999999</v>
      </c>
      <c r="AH2" s="61">
        <v>293.39935000000003</v>
      </c>
      <c r="AI2" s="61">
        <v>169.49945</v>
      </c>
      <c r="AJ2" s="61">
        <v>1021.3455</v>
      </c>
      <c r="AK2" s="61">
        <v>5851.55</v>
      </c>
      <c r="AL2" s="61">
        <v>89.602760000000004</v>
      </c>
      <c r="AM2" s="61">
        <v>2671.9004</v>
      </c>
      <c r="AN2" s="61">
        <v>103.51221</v>
      </c>
      <c r="AO2" s="61">
        <v>15.732977</v>
      </c>
      <c r="AP2" s="61">
        <v>10.3466425</v>
      </c>
      <c r="AQ2" s="61">
        <v>5.3863344</v>
      </c>
      <c r="AR2" s="61">
        <v>11.6404505</v>
      </c>
      <c r="AS2" s="61">
        <v>503.86986999999999</v>
      </c>
      <c r="AT2" s="61">
        <v>8.0963430000000006E-3</v>
      </c>
      <c r="AU2" s="61">
        <v>2.0594133999999999</v>
      </c>
      <c r="AV2" s="61">
        <v>261.27148</v>
      </c>
      <c r="AW2" s="61">
        <v>71.923249999999996</v>
      </c>
      <c r="AX2" s="61">
        <v>6.8368590000000007E-2</v>
      </c>
      <c r="AY2" s="61">
        <v>1.3828260000000001</v>
      </c>
      <c r="AZ2" s="61">
        <v>274.97937000000002</v>
      </c>
      <c r="BA2" s="61">
        <v>66.730140000000006</v>
      </c>
      <c r="BB2" s="61">
        <v>18.642710000000001</v>
      </c>
      <c r="BC2" s="61">
        <v>23.363306000000001</v>
      </c>
      <c r="BD2" s="61">
        <v>24.717580000000002</v>
      </c>
      <c r="BE2" s="61">
        <v>1.944788</v>
      </c>
      <c r="BF2" s="61">
        <v>11.063651999999999</v>
      </c>
      <c r="BG2" s="61">
        <v>0</v>
      </c>
      <c r="BH2" s="61">
        <v>4.23632E-3</v>
      </c>
      <c r="BI2" s="61">
        <v>3.2138205000000002E-3</v>
      </c>
      <c r="BJ2" s="61">
        <v>4.7647055000000001E-2</v>
      </c>
      <c r="BK2" s="61">
        <v>0</v>
      </c>
      <c r="BL2" s="61">
        <v>0.28423366</v>
      </c>
      <c r="BM2" s="61">
        <v>5.1755800000000001</v>
      </c>
      <c r="BN2" s="61">
        <v>1.2651185</v>
      </c>
      <c r="BO2" s="61">
        <v>70.218410000000006</v>
      </c>
      <c r="BP2" s="61">
        <v>15.115645000000001</v>
      </c>
      <c r="BQ2" s="61">
        <v>21.9511</v>
      </c>
      <c r="BR2" s="61">
        <v>81.372879999999995</v>
      </c>
      <c r="BS2" s="61">
        <v>31.092583000000001</v>
      </c>
      <c r="BT2" s="61">
        <v>15.830367000000001</v>
      </c>
      <c r="BU2" s="61">
        <v>2.6874641000000001E-2</v>
      </c>
      <c r="BV2" s="61">
        <v>0.15078876999999999</v>
      </c>
      <c r="BW2" s="61">
        <v>1.0501598999999999</v>
      </c>
      <c r="BX2" s="61">
        <v>1.7979179999999999</v>
      </c>
      <c r="BY2" s="61">
        <v>0.1450418</v>
      </c>
      <c r="BZ2" s="61">
        <v>6.7799433999999996E-4</v>
      </c>
      <c r="CA2" s="61">
        <v>0.81361187000000001</v>
      </c>
      <c r="CB2" s="61">
        <v>0.106832564</v>
      </c>
      <c r="CC2" s="61">
        <v>0.1428191</v>
      </c>
      <c r="CD2" s="61">
        <v>2.6992872000000001</v>
      </c>
      <c r="CE2" s="61">
        <v>8.7255050000000001E-2</v>
      </c>
      <c r="CF2" s="61">
        <v>0.48929355000000002</v>
      </c>
      <c r="CG2" s="61">
        <v>0</v>
      </c>
      <c r="CH2" s="61">
        <v>2.2446567000000001E-2</v>
      </c>
      <c r="CI2" s="61">
        <v>2.3407999999999999E-7</v>
      </c>
      <c r="CJ2" s="61">
        <v>5.8740690000000004</v>
      </c>
      <c r="CK2" s="61">
        <v>2.3466029999999999E-2</v>
      </c>
      <c r="CL2" s="61">
        <v>0.43467337</v>
      </c>
      <c r="CM2" s="61">
        <v>4.6507630000000004</v>
      </c>
      <c r="CN2" s="61">
        <v>2733.37</v>
      </c>
      <c r="CO2" s="61">
        <v>4929.607</v>
      </c>
      <c r="CP2" s="61">
        <v>4038.3728000000001</v>
      </c>
      <c r="CQ2" s="61">
        <v>1086.8466000000001</v>
      </c>
      <c r="CR2" s="61">
        <v>588.0231</v>
      </c>
      <c r="CS2" s="61">
        <v>303.86545000000001</v>
      </c>
      <c r="CT2" s="61">
        <v>2875.1543000000001</v>
      </c>
      <c r="CU2" s="61">
        <v>2019.9073000000001</v>
      </c>
      <c r="CV2" s="61">
        <v>802.91516000000001</v>
      </c>
      <c r="CW2" s="61">
        <v>2462.6907000000001</v>
      </c>
      <c r="CX2" s="61">
        <v>688.80420000000004</v>
      </c>
      <c r="CY2" s="61">
        <v>3017.8989999999999</v>
      </c>
      <c r="CZ2" s="61">
        <v>1777.7639999999999</v>
      </c>
      <c r="DA2" s="61">
        <v>4751.6270000000004</v>
      </c>
      <c r="DB2" s="61">
        <v>3762.7177999999999</v>
      </c>
      <c r="DC2" s="61">
        <v>7539.0043999999998</v>
      </c>
      <c r="DD2" s="61">
        <v>11879.968999999999</v>
      </c>
      <c r="DE2" s="61">
        <v>2906.6574999999998</v>
      </c>
      <c r="DF2" s="61">
        <v>3648.6442999999999</v>
      </c>
      <c r="DG2" s="61">
        <v>2912.8634999999999</v>
      </c>
      <c r="DH2" s="61">
        <v>122.56098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66.730140000000006</v>
      </c>
      <c r="B6">
        <f>BB2</f>
        <v>18.642710000000001</v>
      </c>
      <c r="C6">
        <f>BC2</f>
        <v>23.363306000000001</v>
      </c>
      <c r="D6">
        <f>BD2</f>
        <v>24.717580000000002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24471</v>
      </c>
      <c r="C2" s="56">
        <f ca="1">YEAR(TODAY())-YEAR(B2)+IF(TODAY()&gt;=DATE(YEAR(TODAY()),MONTH(B2),DAY(B2)),0,-1)</f>
        <v>55</v>
      </c>
      <c r="E2" s="52">
        <v>157</v>
      </c>
      <c r="F2" s="53" t="s">
        <v>39</v>
      </c>
      <c r="G2" s="52">
        <v>59</v>
      </c>
      <c r="H2" s="51" t="s">
        <v>41</v>
      </c>
      <c r="I2" s="72">
        <f>ROUND(G3/E3^2,1)</f>
        <v>23.9</v>
      </c>
    </row>
    <row r="3" spans="1:9" x14ac:dyDescent="0.3">
      <c r="E3" s="51">
        <f>E2/100</f>
        <v>1.57</v>
      </c>
      <c r="F3" s="51" t="s">
        <v>40</v>
      </c>
      <c r="G3" s="51">
        <f>G2</f>
        <v>59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44645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최준서, ID : H1310192)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05월 13일 12:20:06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24" sqref="X2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44645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55</v>
      </c>
      <c r="G12" s="94"/>
      <c r="H12" s="94"/>
      <c r="I12" s="94"/>
      <c r="K12" s="123">
        <f>'개인정보 및 신체계측 입력'!E2</f>
        <v>157</v>
      </c>
      <c r="L12" s="124"/>
      <c r="M12" s="117">
        <f>'개인정보 및 신체계측 입력'!G2</f>
        <v>59</v>
      </c>
      <c r="N12" s="118"/>
      <c r="O12" s="113" t="s">
        <v>271</v>
      </c>
      <c r="P12" s="107"/>
      <c r="Q12" s="90">
        <f>'개인정보 및 신체계측 입력'!I2</f>
        <v>23.9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최준서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56.015000000000001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16.469000000000001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27.516999999999999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22</v>
      </c>
      <c r="L72" s="36" t="s">
        <v>53</v>
      </c>
      <c r="M72" s="36">
        <f>ROUND('DRIs DATA'!K8,1)</f>
        <v>15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80.08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179.53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69.34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229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57.86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390.1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157.33000000000001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2022-05-13T03:24:14Z</dcterms:modified>
</cp:coreProperties>
</file>